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0005131\Downloads\"/>
    </mc:Choice>
  </mc:AlternateContent>
  <xr:revisionPtr revIDLastSave="0" documentId="13_ncr:1_{9A7208A2-4E15-4EDF-8430-D4DF21B6F305}" xr6:coauthVersionLast="47" xr6:coauthVersionMax="47" xr10:uidLastSave="{00000000-0000-0000-0000-000000000000}"/>
  <bookViews>
    <workbookView xWindow="-108" yWindow="-108" windowWidth="23256" windowHeight="12456" xr2:uid="{6C72F6E6-EE2E-40A7-AA29-08990C27ED6F}"/>
  </bookViews>
  <sheets>
    <sheet name="Contents" sheetId="1" r:id="rId1"/>
    <sheet name="E-01" sheetId="69" r:id="rId2"/>
    <sheet name="E-02" sheetId="6" r:id="rId3"/>
    <sheet name="E-03" sheetId="10" r:id="rId4"/>
    <sheet name="E-04" sheetId="72" r:id="rId5"/>
    <sheet name="E-05" sheetId="14" r:id="rId6"/>
    <sheet name="E-06" sheetId="68" r:id="rId7"/>
    <sheet name="E-07" sheetId="73" r:id="rId8"/>
    <sheet name="E-08" sheetId="74" r:id="rId9"/>
    <sheet name="E-09" sheetId="81" r:id="rId10"/>
    <sheet name="E-10" sheetId="75" r:id="rId11"/>
    <sheet name="E-11" sheetId="4" r:id="rId12"/>
    <sheet name="E-12" sheetId="12" r:id="rId13"/>
    <sheet name="E-13" sheetId="76" r:id="rId14"/>
    <sheet name="E-14" sheetId="77" r:id="rId15"/>
    <sheet name="E-15" sheetId="82" r:id="rId16"/>
    <sheet name="E-16" sheetId="80" r:id="rId17"/>
    <sheet name="S-01" sheetId="21" r:id="rId18"/>
    <sheet name="S-02" sheetId="22" r:id="rId19"/>
    <sheet name="S-03" sheetId="23" r:id="rId20"/>
    <sheet name="S-04" sheetId="53" r:id="rId21"/>
    <sheet name="S-05" sheetId="65" r:id="rId22"/>
    <sheet name="S-06" sheetId="64" r:id="rId23"/>
    <sheet name="S-07" sheetId="44" r:id="rId24"/>
    <sheet name="S-08" sheetId="43" r:id="rId25"/>
    <sheet name="S-09" sheetId="25" r:id="rId26"/>
    <sheet name="S-10" sheetId="24" r:id="rId27"/>
    <sheet name="S-11" sheetId="27" r:id="rId28"/>
    <sheet name="S-12" sheetId="63" r:id="rId29"/>
    <sheet name="S-13" sheetId="26" r:id="rId30"/>
    <sheet name="S-14" sheetId="28" r:id="rId31"/>
    <sheet name="G-01" sheetId="61" r:id="rId32"/>
    <sheet name="G-02 " sheetId="67" r:id="rId33"/>
    <sheet name="G-03" sheetId="66" r:id="rId34"/>
    <sheet name="G-04" sheetId="60" r:id="rId35"/>
    <sheet name="G-05" sheetId="47" r:id="rId36"/>
    <sheet name="G-06" sheetId="58" r:id="rId37"/>
    <sheet name="G-07" sheetId="59" r:id="rId38"/>
  </sheets>
  <definedNames>
    <definedName name="_xlnm.Print_Area" localSheetId="0">Contents!$A$1:$G$24</definedName>
    <definedName name="_xlnm.Print_Area" localSheetId="1">'E-01'!$A$1:$J$73</definedName>
    <definedName name="_xlnm.Print_Area" localSheetId="2">'E-02'!$A$1:$I$10</definedName>
    <definedName name="_xlnm.Print_Area" localSheetId="3">'E-03'!$A$1:$J$18</definedName>
    <definedName name="_xlnm.Print_Area" localSheetId="4">'E-04'!$A$1:$I$11</definedName>
    <definedName name="_xlnm.Print_Area" localSheetId="5">'E-05'!$A$1:$H$18</definedName>
    <definedName name="_xlnm.Print_Area" localSheetId="6">'E-06'!$A$1:$I$14</definedName>
    <definedName name="_xlnm.Print_Area" localSheetId="7">'E-07'!$A$1:$I$12</definedName>
    <definedName name="_xlnm.Print_Area" localSheetId="8">'E-08'!$A$1:$J$30</definedName>
    <definedName name="_xlnm.Print_Area" localSheetId="9">'E-09'!$A$1:$I$10</definedName>
    <definedName name="_xlnm.Print_Area" localSheetId="10">'E-10'!$A$1:$I$12</definedName>
    <definedName name="_xlnm.Print_Area" localSheetId="11">'E-11'!$A$1:$I$10</definedName>
    <definedName name="_xlnm.Print_Area" localSheetId="12">'E-12'!$A$1:$I$9</definedName>
    <definedName name="_xlnm.Print_Area" localSheetId="13">'E-13'!$A$1:$J$20</definedName>
    <definedName name="_xlnm.Print_Area" localSheetId="14">'E-14'!$A$1:$G$11</definedName>
    <definedName name="_xlnm.Print_Area" localSheetId="15">'E-15'!$A$1:$D$21</definedName>
    <definedName name="_xlnm.Print_Area" localSheetId="16">'E-16'!$A$1:$G$9</definedName>
    <definedName name="_xlnm.Print_Area" localSheetId="31">'G-01'!$A$1:$L$50</definedName>
    <definedName name="_xlnm.Print_Area" localSheetId="32">'G-02 '!$A$1:$L$20</definedName>
    <definedName name="_xlnm.Print_Area" localSheetId="33">'G-03'!$A$1:$K$27</definedName>
    <definedName name="_xlnm.Print_Area" localSheetId="34">'G-04'!$A$1:$J$10</definedName>
    <definedName name="_xlnm.Print_Area" localSheetId="35">'G-05'!$A$1:$I$9</definedName>
    <definedName name="_xlnm.Print_Area" localSheetId="36">'G-06'!$A$1:$I$8</definedName>
    <definedName name="_xlnm.Print_Area" localSheetId="37">'G-07'!$A$1:$J$9</definedName>
    <definedName name="_xlnm.Print_Area" localSheetId="17">'S-01'!$A$1:$J$18</definedName>
    <definedName name="_xlnm.Print_Area" localSheetId="18">'S-02'!$A$1:$M$16</definedName>
    <definedName name="_xlnm.Print_Area" localSheetId="19">'S-03'!$A$1:$D$27</definedName>
    <definedName name="_xlnm.Print_Area" localSheetId="20">'S-04'!$A$1:$I$13</definedName>
    <definedName name="_xlnm.Print_Area" localSheetId="21">'S-05'!$A$1:$C$18</definedName>
    <definedName name="_xlnm.Print_Area" localSheetId="22">'S-06'!$A$1:$I$18</definedName>
    <definedName name="_xlnm.Print_Area" localSheetId="23">'S-07'!$A$1:$I$15</definedName>
    <definedName name="_xlnm.Print_Area" localSheetId="24">'S-08'!$A$1:$I$13</definedName>
    <definedName name="_xlnm.Print_Area" localSheetId="25">'S-09'!$A$1:$J$18</definedName>
    <definedName name="_xlnm.Print_Area" localSheetId="26">'S-10'!$A$1:$J$29</definedName>
    <definedName name="_xlnm.Print_Area" localSheetId="27">'S-11'!$A$1:$I$12</definedName>
    <definedName name="_xlnm.Print_Area" localSheetId="28">'S-12'!$A$1:$J$44</definedName>
    <definedName name="_xlnm.Print_Area" localSheetId="29">'S-13'!$A$1:$I$15</definedName>
    <definedName name="_xlnm.Print_Area" localSheetId="30">'S-14'!$A$1:$J$13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61" l="1"/>
  <c r="L39" i="61"/>
  <c r="K47" i="61"/>
  <c r="L37" i="61"/>
  <c r="L36" i="61"/>
  <c r="L35" i="61"/>
  <c r="L29" i="61"/>
  <c r="L20" i="61"/>
  <c r="L21" i="61" s="1"/>
  <c r="L8" i="61"/>
  <c r="L16" i="67"/>
  <c r="L10" i="67"/>
  <c r="L23" i="61" l="1"/>
  <c r="L22" i="61"/>
  <c r="L38" i="61"/>
  <c r="L40" i="61" l="1"/>
  <c r="G10" i="69" l="1"/>
  <c r="H10" i="69"/>
  <c r="I10" i="69"/>
  <c r="F10" i="69"/>
  <c r="H16" i="67"/>
  <c r="I16" i="67"/>
  <c r="J16" i="67"/>
  <c r="K16" i="67"/>
  <c r="G16" i="67"/>
  <c r="H10" i="67"/>
  <c r="I10" i="67"/>
  <c r="J10" i="67"/>
  <c r="K10" i="67"/>
  <c r="G10" i="67"/>
  <c r="H18" i="66"/>
  <c r="I18" i="66"/>
  <c r="J18" i="66"/>
  <c r="G18" i="66"/>
  <c r="H16" i="66"/>
  <c r="I16" i="66"/>
  <c r="J16" i="66"/>
  <c r="G16" i="66"/>
  <c r="H13" i="66"/>
  <c r="I13" i="66"/>
  <c r="J13" i="66"/>
  <c r="G13" i="66"/>
  <c r="H11" i="66"/>
  <c r="I11" i="66"/>
  <c r="J11" i="66"/>
  <c r="G11" i="66"/>
  <c r="H19" i="61"/>
  <c r="I19" i="61"/>
  <c r="J19" i="61"/>
  <c r="K19" i="61"/>
  <c r="G19" i="61"/>
  <c r="H18" i="61"/>
  <c r="H20" i="61" s="1"/>
  <c r="I18" i="61"/>
  <c r="J18" i="61"/>
  <c r="J20" i="61" s="1"/>
  <c r="K18" i="61"/>
  <c r="K20" i="61" s="1"/>
  <c r="G18" i="61"/>
  <c r="H37" i="61"/>
  <c r="I37" i="61"/>
  <c r="J37" i="61"/>
  <c r="K37" i="61"/>
  <c r="G37" i="61"/>
  <c r="H36" i="61"/>
  <c r="I36" i="61"/>
  <c r="J36" i="61"/>
  <c r="K36" i="61"/>
  <c r="G36" i="61"/>
  <c r="H35" i="61"/>
  <c r="I35" i="61"/>
  <c r="J35" i="61"/>
  <c r="K35" i="61"/>
  <c r="G35" i="61"/>
  <c r="H29" i="61"/>
  <c r="I29" i="61"/>
  <c r="J29" i="61"/>
  <c r="K29" i="61"/>
  <c r="G29" i="61"/>
  <c r="H17" i="61"/>
  <c r="I17" i="61"/>
  <c r="J17" i="61"/>
  <c r="K17" i="61"/>
  <c r="K8" i="61"/>
  <c r="G17" i="61"/>
  <c r="H8" i="61"/>
  <c r="I8" i="61"/>
  <c r="J8" i="61"/>
  <c r="G8" i="61"/>
  <c r="H38" i="61" l="1"/>
  <c r="I38" i="61"/>
  <c r="G38" i="61"/>
  <c r="K38" i="61"/>
  <c r="K40" i="61" s="1"/>
  <c r="J38" i="61"/>
  <c r="G20" i="61"/>
  <c r="I20" i="61"/>
  <c r="K21" i="61"/>
  <c r="K23" i="61"/>
  <c r="K22" i="61"/>
  <c r="I14" i="66"/>
  <c r="I19" i="66"/>
  <c r="G19" i="66"/>
  <c r="J19" i="66"/>
  <c r="G14" i="66"/>
  <c r="J14" i="66"/>
  <c r="H14" i="66"/>
  <c r="H19" i="66"/>
  <c r="K39" i="61" l="1"/>
</calcChain>
</file>

<file path=xl/sharedStrings.xml><?xml version="1.0" encoding="utf-8"?>
<sst xmlns="http://schemas.openxmlformats.org/spreadsheetml/2006/main" count="1671" uniqueCount="650">
  <si>
    <t>JSR Group ESG Data Book</t>
  </si>
  <si>
    <t>Reporting Period</t>
  </si>
  <si>
    <r>
      <rPr>
        <sz val="11"/>
        <color rgb="FF000000"/>
        <rFont val="Meiryo UI"/>
        <family val="3"/>
        <charset val="128"/>
      </rPr>
      <t xml:space="preserve">FY2024 (4/1/2024 to 3/31/2025)
</t>
    </r>
    <r>
      <rPr>
        <sz val="11"/>
        <color theme="1"/>
        <rFont val="游ゴシック"/>
        <family val="2"/>
        <charset val="128"/>
        <scheme val="minor"/>
      </rPr>
      <t xml:space="preserve"> </t>
    </r>
    <r>
      <rPr>
        <sz val="9"/>
        <color rgb="FF000000"/>
        <rFont val="Meiryo UI"/>
        <family val="3"/>
        <charset val="128"/>
      </rPr>
      <t>*If the period differs from the above, it is specified in the notes.</t>
    </r>
  </si>
  <si>
    <t>Date Published</t>
  </si>
  <si>
    <t>December 2025</t>
    <phoneticPr fontId="1"/>
  </si>
  <si>
    <t>Data Boundaries</t>
  </si>
  <si>
    <r>
      <rPr>
        <sz val="11"/>
        <color rgb="FF000000"/>
        <rFont val="Meiryo UI"/>
        <family val="3"/>
        <charset val="128"/>
      </rPr>
      <t xml:space="preserve">Boundaries are specified for each data set.
</t>
    </r>
    <r>
      <rPr>
        <sz val="9"/>
        <color rgb="FF000000"/>
        <rFont val="Meiryo UI"/>
        <family val="3"/>
        <charset val="128"/>
      </rPr>
      <t>*The Elastomers Business was transferred to ENEOS Corporation in April 2022. Therefore, the figures up to FY2021 include the Elastomers Business, and there may be significant changes in the figures from FY2021 to FY2022.
*Includes information on Emulsion Technology, Co., Ltd (ETEC), whose business was transferred to Nippon Shokubai Co., Ltd. on April 1, 2025.
*Includes information on the in vitro diagnostics business and in vitro diagnostics materials business including Medical &amp; Biological Laboratories Co., Ltd. and JSR Life Sciences Corporation, whose businesses were transferred to Tokuyama Corporation on October 1, 2025.
*Includes information on D-MEC Co., Ltd., whose business was transferred to Stratasys Japan Co., Ltd. on October 1, 2025.</t>
    </r>
  </si>
  <si>
    <t>Points to Note</t>
  </si>
  <si>
    <t>Values shown in tables and graphs, both absolute values and percentages, have been rounded to the nearest displayed digit.
Therefore, sum totals and the totals of breakdown values may not match.
In addition, some values listed in tables and graphs may have been revised due to changes in the boundary of coverage or revision of calculation methods, and some items may have been adjusted from the data for previous years.</t>
  </si>
  <si>
    <t>　Environment</t>
  </si>
  <si>
    <t>　Social</t>
  </si>
  <si>
    <t>　Governance</t>
  </si>
  <si>
    <t xml:space="preserve">E-01  </t>
  </si>
  <si>
    <t>Greenhouse gas emissions (Scope 1, 2, and 3)</t>
  </si>
  <si>
    <t xml:space="preserve">S-01  </t>
  </si>
  <si>
    <t>Occupational accidents</t>
  </si>
  <si>
    <t xml:space="preserve">G-01  </t>
  </si>
  <si>
    <t>Structure of directors (Directors, Corporate Auditors, and Executive Officers)</t>
  </si>
  <si>
    <t xml:space="preserve">E-02  </t>
  </si>
  <si>
    <t>Energy consumption</t>
  </si>
  <si>
    <t xml:space="preserve">S-02  </t>
  </si>
  <si>
    <t>Facility accidents</t>
  </si>
  <si>
    <t>G-02</t>
    <phoneticPr fontId="1"/>
  </si>
  <si>
    <t>Structure of advisory committees
 (Nomination Advisory Committee and Remuneration Advisory Committee)</t>
    <phoneticPr fontId="1"/>
  </si>
  <si>
    <t xml:space="preserve">E-03  </t>
  </si>
  <si>
    <t>Water consumption / discharge</t>
    <phoneticPr fontId="61"/>
  </si>
  <si>
    <t xml:space="preserve">S-03  </t>
  </si>
  <si>
    <t>ISO certification</t>
  </si>
  <si>
    <t xml:space="preserve">E-04  </t>
  </si>
  <si>
    <t>Water pollutants emissions</t>
  </si>
  <si>
    <t xml:space="preserve">S-04  </t>
  </si>
  <si>
    <t>Workers' union</t>
  </si>
  <si>
    <t xml:space="preserve">G-03  </t>
  </si>
  <si>
    <t>Remuneration to officers, corporate auditors, and independent auditors</t>
  </si>
  <si>
    <t xml:space="preserve">E-05  </t>
  </si>
  <si>
    <t>Waste Generated / Recycling / Landfilling</t>
    <phoneticPr fontId="61"/>
  </si>
  <si>
    <t xml:space="preserve">S-05  </t>
  </si>
  <si>
    <t>Acquisition of Outstanding Organizations of KENKO Investment for Health</t>
  </si>
  <si>
    <t xml:space="preserve">G-04  </t>
  </si>
  <si>
    <t>Number of times the hotline was used (employees/business partners)</t>
  </si>
  <si>
    <t xml:space="preserve">E-06  </t>
  </si>
  <si>
    <t>Status of recycling of used plastics</t>
    <phoneticPr fontId="61"/>
  </si>
  <si>
    <t xml:space="preserve">S-06  </t>
  </si>
  <si>
    <t>Health management data</t>
  </si>
  <si>
    <t xml:space="preserve">G-05  </t>
  </si>
  <si>
    <t>Amount of corporate income tax paid (Millions of yen)</t>
  </si>
  <si>
    <t xml:space="preserve">E-07  </t>
  </si>
  <si>
    <t xml:space="preserve">Emissions of environmental concern substances </t>
    <phoneticPr fontId="61"/>
  </si>
  <si>
    <t xml:space="preserve">S-07  </t>
  </si>
  <si>
    <t>Training items</t>
  </si>
  <si>
    <t>G-06</t>
  </si>
  <si>
    <t>Political contributions (Millions of yen)</t>
  </si>
  <si>
    <t xml:space="preserve">E-08  </t>
  </si>
  <si>
    <t>Emissions of chemical substances (PRTR)</t>
  </si>
  <si>
    <t xml:space="preserve">S-08  </t>
  </si>
  <si>
    <t>Training time and training expenses</t>
  </si>
  <si>
    <t>G-07</t>
    <phoneticPr fontId="1"/>
  </si>
  <si>
    <t>Violation of each country's anti-corruption laws and international standards</t>
  </si>
  <si>
    <t xml:space="preserve">E-09  </t>
  </si>
  <si>
    <t>Fluorocarbon leaks</t>
  </si>
  <si>
    <t xml:space="preserve">S-09  </t>
  </si>
  <si>
    <t>Recruitment data</t>
  </si>
  <si>
    <t xml:space="preserve">E-10  </t>
  </si>
  <si>
    <t>Number of environmental complaints</t>
  </si>
  <si>
    <t xml:space="preserve">S-10  </t>
  </si>
  <si>
    <t>Employee employment</t>
  </si>
  <si>
    <t xml:space="preserve">E-11  </t>
  </si>
  <si>
    <t>Raw materials consumption</t>
  </si>
  <si>
    <t xml:space="preserve">S-11  </t>
  </si>
  <si>
    <t>Working hours</t>
  </si>
  <si>
    <t xml:space="preserve">E-12  </t>
  </si>
  <si>
    <t>Product production</t>
  </si>
  <si>
    <t xml:space="preserve">S-12  </t>
  </si>
  <si>
    <t>Number of users of various systems</t>
  </si>
  <si>
    <t xml:space="preserve">E-13  </t>
    <phoneticPr fontId="1"/>
  </si>
  <si>
    <t>Environmental accounting: environmental conservation costs</t>
    <phoneticPr fontId="61"/>
  </si>
  <si>
    <t xml:space="preserve">S-13  </t>
  </si>
  <si>
    <t>Turnover, resignation, and reemployment</t>
  </si>
  <si>
    <t xml:space="preserve">E-14  </t>
    <phoneticPr fontId="1"/>
  </si>
  <si>
    <t>Environmental accounting: economic benefits associated with environmental conservation activities</t>
    <phoneticPr fontId="1"/>
  </si>
  <si>
    <t xml:space="preserve">S-14  </t>
  </si>
  <si>
    <t>Average annual salary</t>
  </si>
  <si>
    <t xml:space="preserve">E-15  </t>
    <phoneticPr fontId="1"/>
  </si>
  <si>
    <t>ISO 14001 certification</t>
  </si>
  <si>
    <t xml:space="preserve">E-16  </t>
    <phoneticPr fontId="1"/>
  </si>
  <si>
    <t>CDP results</t>
  </si>
  <si>
    <t>■</t>
  </si>
  <si>
    <t>E-01 Greenhouse gas emissions (Scope 1, 2, and 3)</t>
  </si>
  <si>
    <t>Target 1</t>
  </si>
  <si>
    <t>　Reduce greenhouse gas emissions (Scope 1 + Scope 2) by 30% by FY2030 (compared to FY2020)</t>
  </si>
  <si>
    <t>Item</t>
  </si>
  <si>
    <t>Boundary</t>
  </si>
  <si>
    <t>Unit</t>
  </si>
  <si>
    <r>
      <t>FY2020</t>
    </r>
    <r>
      <rPr>
        <vertAlign val="superscript"/>
        <sz val="11"/>
        <color theme="0"/>
        <rFont val="Meiryo UI"/>
        <family val="3"/>
        <charset val="128"/>
      </rPr>
      <t>*1</t>
    </r>
  </si>
  <si>
    <r>
      <t>FY2021</t>
    </r>
    <r>
      <rPr>
        <vertAlign val="superscript"/>
        <sz val="11"/>
        <color theme="0"/>
        <rFont val="Meiryo UI"/>
        <family val="3"/>
        <charset val="128"/>
      </rPr>
      <t>*1</t>
    </r>
  </si>
  <si>
    <t>FY2022</t>
  </si>
  <si>
    <t>FY2023</t>
  </si>
  <si>
    <t>FY2024</t>
  </si>
  <si>
    <t>Scope 1</t>
  </si>
  <si>
    <t>JSR Group</t>
  </si>
  <si>
    <r>
      <t>1,000 tons-CO</t>
    </r>
    <r>
      <rPr>
        <vertAlign val="subscript"/>
        <sz val="8"/>
        <rFont val="Meiryo UI"/>
        <family val="3"/>
        <charset val="128"/>
      </rPr>
      <t>2</t>
    </r>
    <r>
      <rPr>
        <sz val="11"/>
        <rFont val="Meiryo UI"/>
        <family val="3"/>
        <charset val="128"/>
      </rPr>
      <t>e</t>
    </r>
    <phoneticPr fontId="1"/>
  </si>
  <si>
    <t>Scope 2</t>
  </si>
  <si>
    <t>Scope 1 + Scope 2 total</t>
  </si>
  <si>
    <t>Progress 
(base year: compared to FY2020)</t>
    <phoneticPr fontId="1"/>
  </si>
  <si>
    <t>%</t>
  </si>
  <si>
    <t>—</t>
  </si>
  <si>
    <t>Scope 3</t>
  </si>
  <si>
    <t>FY2020</t>
  </si>
  <si>
    <t>FY2021</t>
  </si>
  <si>
    <r>
      <t>1,000 tons-CO</t>
    </r>
    <r>
      <rPr>
        <vertAlign val="subscript"/>
        <sz val="11"/>
        <rFont val="游ゴシック"/>
        <family val="3"/>
        <charset val="128"/>
      </rPr>
      <t>2</t>
    </r>
    <r>
      <rPr>
        <sz val="11"/>
        <color theme="1"/>
        <rFont val="游ゴシック"/>
        <family val="2"/>
        <charset val="128"/>
        <scheme val="minor"/>
      </rPr>
      <t>e</t>
    </r>
    <phoneticPr fontId="1"/>
  </si>
  <si>
    <t>Breakdown of Scope 3</t>
  </si>
  <si>
    <t>Category</t>
  </si>
  <si>
    <t>Purchased goods and services</t>
  </si>
  <si>
    <r>
      <t>614</t>
    </r>
    <r>
      <rPr>
        <vertAlign val="superscript"/>
        <sz val="11"/>
        <color theme="1"/>
        <rFont val="Meiryo UI"/>
        <family val="3"/>
        <charset val="128"/>
      </rPr>
      <t>*3</t>
    </r>
  </si>
  <si>
    <t>Capital goods</t>
  </si>
  <si>
    <r>
      <t>130</t>
    </r>
    <r>
      <rPr>
        <vertAlign val="superscript"/>
        <sz val="11"/>
        <color theme="1"/>
        <rFont val="Meiryo UI"/>
        <family val="3"/>
        <charset val="128"/>
      </rPr>
      <t>*2</t>
    </r>
  </si>
  <si>
    <t>Fuel and energy related activities not included in Scope 1 or 2</t>
    <phoneticPr fontId="1"/>
  </si>
  <si>
    <r>
      <t>48</t>
    </r>
    <r>
      <rPr>
        <vertAlign val="superscript"/>
        <sz val="11"/>
        <color theme="1"/>
        <rFont val="Meiryo UI"/>
        <family val="3"/>
        <charset val="128"/>
      </rPr>
      <t>*2</t>
    </r>
  </si>
  <si>
    <t>Transportation and delivery (upstream)</t>
  </si>
  <si>
    <t>&lt; 1</t>
  </si>
  <si>
    <r>
      <t>25</t>
    </r>
    <r>
      <rPr>
        <vertAlign val="superscript"/>
        <sz val="11"/>
        <color theme="1"/>
        <rFont val="Meiryo UI"/>
        <family val="3"/>
        <charset val="128"/>
      </rPr>
      <t>*4</t>
    </r>
  </si>
  <si>
    <t>Waste from business operations</t>
  </si>
  <si>
    <t>Business travel</t>
  </si>
  <si>
    <t>Employee commuting</t>
  </si>
  <si>
    <t>Leased assets (upstream)</t>
  </si>
  <si>
    <t>Transportation and delivery (downstream)</t>
  </si>
  <si>
    <r>
      <t>&lt; 1</t>
    </r>
    <r>
      <rPr>
        <vertAlign val="superscript"/>
        <sz val="11"/>
        <color theme="1"/>
        <rFont val="Meiryo UI"/>
        <family val="3"/>
        <charset val="128"/>
      </rPr>
      <t>*4</t>
    </r>
  </si>
  <si>
    <t>Processing of sold products</t>
  </si>
  <si>
    <t>N/A</t>
  </si>
  <si>
    <t>Use of sold products</t>
  </si>
  <si>
    <t>Disposal of sold products</t>
  </si>
  <si>
    <t>Leased assets (downstream)</t>
  </si>
  <si>
    <t>Franchises</t>
  </si>
  <si>
    <t>Investments</t>
  </si>
  <si>
    <t>*1 Numerical values exclude the Elastomers Business, which was business transferred in April 2022.
*2 For Categories 2 and 3, the boundary has been set to JSR Group based on the FY2022 results.
*3 The calculation method for Category 1 has been changed from FY2023 results.
*4 For Categories 4 and 9, the boundary has been set to JSR Group based on the FY2024 results.</t>
  </si>
  <si>
    <t>Target 2</t>
  </si>
  <si>
    <t>　Reduce greenhouse gas emissions (Scope 1 + Scope 2) by 42% by FY2030 (compared to FY2023)
  (obtain Science Based Target (SBT) certification in FY2025)</t>
    <phoneticPr fontId="1"/>
  </si>
  <si>
    <r>
      <t>Boundary</t>
    </r>
    <r>
      <rPr>
        <vertAlign val="superscript"/>
        <sz val="11"/>
        <color theme="0"/>
        <rFont val="Meiryo UI"/>
        <family val="3"/>
        <charset val="128"/>
      </rPr>
      <t>*5</t>
    </r>
  </si>
  <si>
    <t>Progress
 (base year: compared to FY2023)</t>
    <phoneticPr fontId="1"/>
  </si>
  <si>
    <r>
      <t>1,000 tons-CO</t>
    </r>
    <r>
      <rPr>
        <vertAlign val="subscript"/>
        <sz val="11"/>
        <rFont val="游ゴシック"/>
        <family val="3"/>
        <charset val="128"/>
      </rPr>
      <t>2</t>
    </r>
    <r>
      <rPr>
        <sz val="11"/>
        <color theme="1"/>
        <rFont val="游ゴシック"/>
        <family val="2"/>
        <charset val="128"/>
        <scheme val="minor"/>
      </rPr>
      <t>e</t>
    </r>
  </si>
  <si>
    <t>Fuel and energy related activities
not included in Scope 1 or 2</t>
  </si>
  <si>
    <t>*5 In accordance with the acquisition of SBTi certification, the boundary for FY2023 and FY2024 has been changed from the calculation of Target 1, and Group companies over which JSR Corporation has financial control are included in the scope of calculation.</t>
  </si>
  <si>
    <t>Calculation Method</t>
  </si>
  <si>
    <t>• GHG emissions are calculated in accordance with the Act on Rationalization of Energy Use and Shift to Non-fossil Energy and the Act on Promotion of Global Warming Countermeasures of Japan.
• Emission factors in the "Greenhouse Gas Emissions Calculation, Reporting, and Disclosure System" (published by the Ministry of the Environment of Japan) are applied.
• In the case of electricity purchased from electric utilities in Japan, the latest emission factors (after adjustment) published by the Ministry of the Environment and the Ministry of Economy, Trade and Industry (METI) are applied. Where utility-specific factors are unavailable for other regions, country-specific emission factors (such as those published in the "IEA Emission Factors" by the International Energy Agency (IEA)) are applied.
• Calculations are made using emission factors and emissions unit values in the "Greenhouse Gas Emissions Calculation, Reporting, and Disclosure System" (published by the Ministry of the Environment of Japan) based on the "Basic Guidelines on Accounting for Greenhouse Gas Emissions Throughout the Supply Chain (ver.2.7)" (published by the Ministry of the Environment and the Ministry of Economy, Trade and Industry of Japan) and the "Domestic Emissions Unit Value Databases for Accounting for Greenhouse Gas Emissions Throughout the Supply Chain (ver.3.5)."
• To ensure transparency and accuracy of some of the GHG emissions data (Scope 1 and 2) that we publish, we undergo third-party verification by a third-party organization.</t>
  </si>
  <si>
    <t xml:space="preserve">&gt; Verification Opinion (FY2023) </t>
  </si>
  <si>
    <t xml:space="preserve">&gt; Verification Opinion (FY2022) </t>
    <phoneticPr fontId="1"/>
  </si>
  <si>
    <t>Back to
Contents</t>
    <phoneticPr fontId="1"/>
  </si>
  <si>
    <t>E-02 Energy consumption</t>
  </si>
  <si>
    <t>FY2020*</t>
  </si>
  <si>
    <t>FY2021*</t>
  </si>
  <si>
    <t>Energy consumption (crude oil equivalent)</t>
  </si>
  <si>
    <t>1,000 kL</t>
  </si>
  <si>
    <t>Energy consumption intensity (based on sales)</t>
    <phoneticPr fontId="1"/>
  </si>
  <si>
    <t>kL/ton</t>
  </si>
  <si>
    <t>*Numerical figures up to FY2021 include the Elastomers Business.</t>
  </si>
  <si>
    <t>E-03 Water consumption / discharge</t>
    <phoneticPr fontId="1"/>
  </si>
  <si>
    <r>
      <t>FY2022</t>
    </r>
    <r>
      <rPr>
        <vertAlign val="superscript"/>
        <sz val="11"/>
        <color theme="0"/>
        <rFont val="Meiryo UI"/>
        <family val="3"/>
        <charset val="128"/>
      </rPr>
      <t>*2</t>
    </r>
  </si>
  <si>
    <r>
      <t>FY2023</t>
    </r>
    <r>
      <rPr>
        <vertAlign val="superscript"/>
        <sz val="11"/>
        <color theme="0"/>
        <rFont val="Meiryo UI"/>
        <family val="3"/>
        <charset val="128"/>
      </rPr>
      <t>*2</t>
    </r>
  </si>
  <si>
    <t>Consumption</t>
  </si>
  <si>
    <t>Total (Excluding seawater)</t>
    <phoneticPr fontId="1"/>
  </si>
  <si>
    <r>
      <t>1,000 m</t>
    </r>
    <r>
      <rPr>
        <vertAlign val="superscript"/>
        <sz val="11"/>
        <rFont val="Meiryo UI"/>
        <family val="3"/>
        <charset val="128"/>
      </rPr>
      <t>3</t>
    </r>
    <phoneticPr fontId="1"/>
  </si>
  <si>
    <t>Industrial water</t>
  </si>
  <si>
    <t>Tap water</t>
  </si>
  <si>
    <t>Ground water</t>
  </si>
  <si>
    <t>Rainwater</t>
  </si>
  <si>
    <t>Seawater (For cooling)</t>
  </si>
  <si>
    <t>Intensity(based on production weight)</t>
    <phoneticPr fontId="1"/>
  </si>
  <si>
    <r>
      <t>m</t>
    </r>
    <r>
      <rPr>
        <vertAlign val="superscript"/>
        <sz val="11"/>
        <rFont val="Meiryo UI"/>
        <family val="3"/>
        <charset val="128"/>
      </rPr>
      <t>3</t>
    </r>
    <r>
      <rPr>
        <sz val="11"/>
        <color theme="1"/>
        <rFont val="Meiryo UI"/>
        <family val="3"/>
        <charset val="128"/>
      </rPr>
      <t>/ton</t>
    </r>
    <phoneticPr fontId="1"/>
  </si>
  <si>
    <t>Discharge</t>
    <phoneticPr fontId="1"/>
  </si>
  <si>
    <t>Total</t>
    <phoneticPr fontId="1"/>
  </si>
  <si>
    <r>
      <t>1,000 m</t>
    </r>
    <r>
      <rPr>
        <vertAlign val="superscript"/>
        <sz val="11"/>
        <rFont val="Meiryo UI"/>
        <family val="3"/>
        <charset val="128"/>
      </rPr>
      <t>3</t>
    </r>
  </si>
  <si>
    <r>
      <t>m</t>
    </r>
    <r>
      <rPr>
        <vertAlign val="superscript"/>
        <sz val="11"/>
        <rFont val="Meiryo UI"/>
        <family val="3"/>
        <charset val="128"/>
      </rPr>
      <t>3</t>
    </r>
    <r>
      <rPr>
        <sz val="11"/>
        <color theme="1"/>
        <rFont val="Meiryo UI"/>
        <family val="3"/>
        <charset val="128"/>
      </rPr>
      <t>/ton</t>
    </r>
  </si>
  <si>
    <t>*1 Numerical figures up to FY2021 include the Elastomers Business.</t>
  </si>
  <si>
    <t>*2 Figures were corrected in November 2025 due to calculation error in the originally published data.</t>
  </si>
  <si>
    <t>E-04 Water pollutants emissions</t>
  </si>
  <si>
    <t>COD emissions</t>
  </si>
  <si>
    <t>JSR Corporation and
Domestic Group Companies</t>
    <phoneticPr fontId="1"/>
  </si>
  <si>
    <t>tons</t>
    <phoneticPr fontId="1"/>
  </si>
  <si>
    <t>Total nitrogen emissions</t>
  </si>
  <si>
    <t>Total phosphorus emissions</t>
  </si>
  <si>
    <t>E-05 Waste Generated / Recycling / Landfilling</t>
    <phoneticPr fontId="1"/>
  </si>
  <si>
    <t>Target</t>
  </si>
  <si>
    <t>　Final off-site landfill rate : 0.1% or less of amount of waste generated</t>
    <phoneticPr fontId="1"/>
  </si>
  <si>
    <t>Total waste gererated</t>
    <phoneticPr fontId="1"/>
  </si>
  <si>
    <t>JSR Group</t>
    <phoneticPr fontId="1"/>
  </si>
  <si>
    <t>　Intensity(based on production weight)</t>
    <phoneticPr fontId="1"/>
  </si>
  <si>
    <t>tons/tons</t>
    <phoneticPr fontId="1"/>
  </si>
  <si>
    <t>On-site recycling</t>
  </si>
  <si>
    <t>Waste sent off-site</t>
    <phoneticPr fontId="1"/>
  </si>
  <si>
    <t>Off-site recycling</t>
  </si>
  <si>
    <t>Reduction</t>
  </si>
  <si>
    <t>Amount of final off-site landfill</t>
    <phoneticPr fontId="1"/>
  </si>
  <si>
    <t>5</t>
  </si>
  <si>
    <t>4</t>
  </si>
  <si>
    <t>3</t>
  </si>
  <si>
    <t>Final off-site landfill rate</t>
    <phoneticPr fontId="1"/>
  </si>
  <si>
    <t xml:space="preserve">JSR Corporation and
Domestic Group Companies </t>
  </si>
  <si>
    <t>≦0.1</t>
  </si>
  <si>
    <t>Recycling rate</t>
  </si>
  <si>
    <t>E-06 Status of recycling of used plastics</t>
    <phoneticPr fontId="1"/>
  </si>
  <si>
    <t>• Achieve 100% used plastics recycling rate (including heat recovery) by 2030
• Achieve 60% used plastics recycling rate (not including heat recovery) by 2030</t>
    <phoneticPr fontId="1"/>
  </si>
  <si>
    <t>Used plastics generated</t>
    <phoneticPr fontId="1"/>
  </si>
  <si>
    <t>1,000 tons</t>
  </si>
  <si>
    <t>Used plastics recycled</t>
    <phoneticPr fontId="1"/>
  </si>
  <si>
    <t>Used plastics recycling rate
(Including heat recovery)</t>
    <phoneticPr fontId="1"/>
  </si>
  <si>
    <t>Used plastics recycling rate
(Not including heat recovery)</t>
    <phoneticPr fontId="1"/>
  </si>
  <si>
    <t>*2 Waste plastics were targeted until FY2022. From FY2023, the target was changed to end-of-life plastics.</t>
  </si>
  <si>
    <t>E-07  Emissions of enviromental concern substances</t>
    <phoneticPr fontId="1"/>
  </si>
  <si>
    <t>　VOC emissions: Maintain the current emission level</t>
  </si>
  <si>
    <t>VOC emissions</t>
  </si>
  <si>
    <r>
      <t>SO</t>
    </r>
    <r>
      <rPr>
        <sz val="8"/>
        <color rgb="FF000000"/>
        <rFont val="Meiryo UI"/>
        <family val="3"/>
        <charset val="128"/>
      </rPr>
      <t>X</t>
    </r>
    <r>
      <rPr>
        <sz val="11"/>
        <color rgb="FF000000"/>
        <rFont val="Meiryo UI"/>
        <family val="3"/>
        <charset val="128"/>
      </rPr>
      <t xml:space="preserve"> emissions</t>
    </r>
  </si>
  <si>
    <r>
      <t>NO</t>
    </r>
    <r>
      <rPr>
        <sz val="8"/>
        <color rgb="FF000000"/>
        <rFont val="Meiryo UI"/>
        <family val="3"/>
        <charset val="128"/>
      </rPr>
      <t>X</t>
    </r>
    <r>
      <rPr>
        <sz val="11"/>
        <color rgb="FF000000"/>
        <rFont val="Meiryo UI"/>
        <family val="3"/>
        <charset val="128"/>
      </rPr>
      <t xml:space="preserve"> emissions</t>
    </r>
  </si>
  <si>
    <t>E-08 Emissions of chemical substances (PRTR)</t>
    <phoneticPr fontId="1"/>
  </si>
  <si>
    <t>PRTR</t>
  </si>
  <si>
    <t>Amount handled</t>
  </si>
  <si>
    <t xml:space="preserve">JSR Corporation　and
Domestic Group Companies </t>
    <phoneticPr fontId="1"/>
  </si>
  <si>
    <t>tons</t>
  </si>
  <si>
    <t>Released</t>
    <phoneticPr fontId="1"/>
  </si>
  <si>
    <t xml:space="preserve"> Air</t>
    <phoneticPr fontId="1"/>
  </si>
  <si>
    <t xml:space="preserve"> Water</t>
    <phoneticPr fontId="1"/>
  </si>
  <si>
    <t xml:space="preserve"> Soil</t>
    <phoneticPr fontId="1"/>
  </si>
  <si>
    <t>Transferred</t>
    <phoneticPr fontId="1"/>
  </si>
  <si>
    <t>FY2024 Totals for JSR Corporation (Yokkaichi Plant, Tsukuba Research Laboratories, and JSR BiRD)</t>
  </si>
  <si>
    <t>Ordinance
designated number</t>
    <phoneticPr fontId="1"/>
  </si>
  <si>
    <t>Substance</t>
  </si>
  <si>
    <t>Emissions</t>
  </si>
  <si>
    <t>Transported
waste</t>
    <phoneticPr fontId="1"/>
  </si>
  <si>
    <t>Atmosphere</t>
  </si>
  <si>
    <t>Water</t>
  </si>
  <si>
    <t>Soil</t>
  </si>
  <si>
    <t>1-006</t>
  </si>
  <si>
    <t>Acrylic acid and its water-soluble salts</t>
  </si>
  <si>
    <t>JSR Corporation
(Yokkaichi Plant, Tsukuba Research Laboratories, and JSR BiRD)</t>
  </si>
  <si>
    <t>1-077</t>
  </si>
  <si>
    <t>Ethylene glycol monobutyl ether</t>
  </si>
  <si>
    <t>1-110</t>
  </si>
  <si>
    <t>Cresol</t>
  </si>
  <si>
    <t>1-213</t>
  </si>
  <si>
    <t>Dichloromethane</t>
  </si>
  <si>
    <t>1-302</t>
  </si>
  <si>
    <t>Tetrahydrofuran</t>
  </si>
  <si>
    <t>1-347</t>
  </si>
  <si>
    <t>Toluene</t>
  </si>
  <si>
    <t>1-436</t>
  </si>
  <si>
    <t>n-Hexane</t>
  </si>
  <si>
    <t>1-464</t>
  </si>
  <si>
    <t>Formaldehyde</t>
  </si>
  <si>
    <t>1-489</t>
  </si>
  <si>
    <t>N-Methyl-2-pyrrolidone</t>
  </si>
  <si>
    <t>E-09 Fluorocarbon leaks</t>
  </si>
  <si>
    <r>
      <t>Fluorocarbon leaks</t>
    </r>
    <r>
      <rPr>
        <vertAlign val="superscript"/>
        <sz val="11"/>
        <color rgb="FF000000"/>
        <rFont val="Meiryo UI"/>
        <family val="3"/>
        <charset val="128"/>
      </rPr>
      <t>*2</t>
    </r>
  </si>
  <si>
    <t>JSR Corporation</t>
  </si>
  <si>
    <r>
      <t>tons-CO</t>
    </r>
    <r>
      <rPr>
        <vertAlign val="subscript"/>
        <sz val="8"/>
        <rFont val="Meiryo UI"/>
        <family val="3"/>
        <charset val="128"/>
      </rPr>
      <t>2</t>
    </r>
    <r>
      <rPr>
        <sz val="11"/>
        <rFont val="Meiryo UI"/>
        <family val="3"/>
        <charset val="128"/>
      </rPr>
      <t>e</t>
    </r>
    <phoneticPr fontId="1"/>
  </si>
  <si>
    <t>*2 Calculated based on the Act on Rational Use and Proper Management of Fluorocarbons (Fluorocarbon Emissions Control Act).</t>
  </si>
  <si>
    <t>E-10 Number of environmental complaints</t>
  </si>
  <si>
    <t>Odor</t>
  </si>
  <si>
    <t>JSR Corporation and Domestic Group Companies</t>
    <phoneticPr fontId="1"/>
  </si>
  <si>
    <t>cases</t>
  </si>
  <si>
    <t>Noise</t>
  </si>
  <si>
    <t>Vibration</t>
  </si>
  <si>
    <t>Other</t>
  </si>
  <si>
    <t>E-11 Raw materials consumption</t>
  </si>
  <si>
    <t>1,000 tons</t>
    <phoneticPr fontId="1"/>
  </si>
  <si>
    <t>E-12 Product production</t>
  </si>
  <si>
    <t>E-13 Environmental accounting: environmental conservation costs</t>
    <phoneticPr fontId="1"/>
  </si>
  <si>
    <t>Investment: Consolidated 
(non-consolidated)</t>
    <phoneticPr fontId="1"/>
  </si>
  <si>
    <t>Expense: Consolidated 
(non-consolidated)</t>
    <phoneticPr fontId="1"/>
  </si>
  <si>
    <t>Classification</t>
  </si>
  <si>
    <t>Content of main activities</t>
    <phoneticPr fontId="1"/>
  </si>
  <si>
    <t>(1) Business area cost</t>
    <phoneticPr fontId="1"/>
  </si>
  <si>
    <t>　</t>
  </si>
  <si>
    <r>
      <rPr>
        <sz val="11"/>
        <rFont val="Meiryo UI"/>
        <family val="3"/>
        <charset val="128"/>
      </rPr>
      <t xml:space="preserve">JSR Corporation and Production bases of eight domestic Group companies
</t>
    </r>
    <r>
      <rPr>
        <sz val="8"/>
        <rFont val="Meiryo UI"/>
        <family val="3"/>
        <charset val="128"/>
      </rPr>
      <t>• JSR Micro Kyushu Corporation
• JSR ARTON Manufacturing Co., Ltd.
• Emulsion Technology Co., Ltd.
• Techno-UMG Co., Ltd.
• Japan Coloring Co., Ltd.
• UJK Co., Ltd.
• Medical &amp; Biological Laboratories Co., Ltd.
• JSR Logistics &amp; Customer Center Co., Ltd.</t>
    </r>
    <phoneticPr fontId="1"/>
  </si>
  <si>
    <t>millions of yen</t>
  </si>
  <si>
    <t>610 (122)</t>
  </si>
  <si>
    <t>253 (68)</t>
  </si>
  <si>
    <t>2,037 (297)</t>
  </si>
  <si>
    <t>2,255 (319)</t>
  </si>
  <si>
    <t>Breakdown</t>
  </si>
  <si>
    <t>(1)-1 Pollution prevention costs</t>
    <phoneticPr fontId="1"/>
  </si>
  <si>
    <t>Air pollution prevention measures (VOC, odor), water pollution prevention measures, etc.</t>
  </si>
  <si>
    <t>135 (55)</t>
  </si>
  <si>
    <t>117 (1)</t>
  </si>
  <si>
    <t>1,172 (65)</t>
  </si>
  <si>
    <t>1,291 (77)</t>
  </si>
  <si>
    <t>(1)-2 Global environmental conservation cost</t>
    <phoneticPr fontId="1"/>
  </si>
  <si>
    <t>Energy‐saving measures</t>
  </si>
  <si>
    <t>475 (67)</t>
  </si>
  <si>
    <t>136 (67)</t>
  </si>
  <si>
    <t>123 (10)</t>
  </si>
  <si>
    <t>229 (25)</t>
  </si>
  <si>
    <t>(1)-3 Resource circulation cost</t>
    <phoneticPr fontId="1"/>
  </si>
  <si>
    <t>Industrial waste recycling (used plastics), etc.</t>
    <phoneticPr fontId="1"/>
  </si>
  <si>
    <t>0 (0)</t>
  </si>
  <si>
    <t>742 (222)</t>
  </si>
  <si>
    <t>735 (218)</t>
  </si>
  <si>
    <t>(2) Upstream/downstream cost</t>
    <phoneticPr fontId="1"/>
  </si>
  <si>
    <t>Recycling and proper disposal of products, etc.</t>
  </si>
  <si>
    <t>1 (0)</t>
  </si>
  <si>
    <t>(3) Administration cost</t>
    <phoneticPr fontId="1"/>
  </si>
  <si>
    <t>Environmental management system maintenance and operational costs, information disclosure, etc.</t>
  </si>
  <si>
    <t>8 (0)</t>
  </si>
  <si>
    <t>2 (0)</t>
  </si>
  <si>
    <t>396 (209)</t>
  </si>
  <si>
    <t>415 (204)</t>
  </si>
  <si>
    <t>(4) Research and development cost</t>
    <phoneticPr fontId="1"/>
  </si>
  <si>
    <t>Development of environmentally friendly products, etc.</t>
  </si>
  <si>
    <t>1,170 (1,148)</t>
  </si>
  <si>
    <t>1,686 (1,663)</t>
  </si>
  <si>
    <t>(5) Social activity cost</t>
    <phoneticPr fontId="1"/>
  </si>
  <si>
    <t>Greening measures, funding of environmental protection organizations, etc.</t>
  </si>
  <si>
    <t>8 (7)</t>
  </si>
  <si>
    <t>9 (6)</t>
  </si>
  <si>
    <t>(6) Environmental remediation cost</t>
    <phoneticPr fontId="1"/>
  </si>
  <si>
    <t>Pollution load charge, etc.</t>
  </si>
  <si>
    <t xml:space="preserve">Total　		</t>
  </si>
  <si>
    <t>618 (122)</t>
  </si>
  <si>
    <t>254 (68)</t>
  </si>
  <si>
    <t>3,614 (1,661)</t>
  </si>
  <si>
    <t>4,366 (2,192)</t>
  </si>
  <si>
    <t>*JSR and its domestic Group companies calculate environmental protection costs and associated benefits in accordance with the Ministry of the Environment's "Environmental Accounting Guidelines (2005 Edition)" and the Japan Chemical Industry Association's "Environmental Accounting Guidelines for Chemical Companies (November 2003)."</t>
  </si>
  <si>
    <t>E-14 Environmental accounting: economic benefits associated with environmental conservation activities</t>
    <phoneticPr fontId="1"/>
  </si>
  <si>
    <t>Benefit: Consolidated 
(non-consolidated)</t>
    <phoneticPr fontId="1"/>
  </si>
  <si>
    <t>Effect (for one year)</t>
  </si>
  <si>
    <t>Cost reduction</t>
    <phoneticPr fontId="1"/>
  </si>
  <si>
    <t>By saving energy</t>
  </si>
  <si>
    <r>
      <rPr>
        <sz val="11"/>
        <rFont val="Meiryo UI"/>
        <family val="3"/>
        <charset val="128"/>
      </rPr>
      <t>JSR Corporation and Production bases of eight domestic Group companies</t>
    </r>
    <r>
      <rPr>
        <sz val="10"/>
        <rFont val="Meiryo UI"/>
        <family val="3"/>
        <charset val="128"/>
      </rPr>
      <t xml:space="preserve">
</t>
    </r>
    <r>
      <rPr>
        <sz val="8"/>
        <rFont val="Meiryo UI"/>
        <family val="3"/>
        <charset val="128"/>
      </rPr>
      <t>　• JSR Micro Kyushu Corporation
　• JSR ARTON Manufacturing Co., Ltd.
　• Emulsion Technology Co., Ltd.
　• Techno-UMG Co., Ltd.
　• Japan Coloring Co., Ltd.
　• UJK Co., Ltd.
　• Medical &amp; Biological Laboratories Co., Ltd.
　• JSR Logistics &amp; Customer Center Co., Ltd.</t>
    </r>
    <phoneticPr fontId="1"/>
  </si>
  <si>
    <t>18 (5)</t>
  </si>
  <si>
    <t>123 (122)</t>
  </si>
  <si>
    <t>By saving resources</t>
  </si>
  <si>
    <t>29 (0)</t>
  </si>
  <si>
    <t>*JSR and its domestic Group companies calculate environmental protection costs and associated benefits in accordance with the Ministry of the Environment's "Environmental Accounting Guidelines (2005 Edition)" and the Japan Chemical Industry Association's "Environmental Accounting Guidelines for Chemical Companies (November 2003)."</t>
    <phoneticPr fontId="1"/>
  </si>
  <si>
    <t>E-15 ISO 14001 certification</t>
  </si>
  <si>
    <t>Company/Site name</t>
  </si>
  <si>
    <t>Certification number</t>
  </si>
  <si>
    <t>Certification acquisition date</t>
  </si>
  <si>
    <t>JSR Corporation Yokkaichi Plant </t>
  </si>
  <si>
    <t>JQA-E-90119</t>
  </si>
  <si>
    <t>March 6, 1998 </t>
  </si>
  <si>
    <t>Emulsion Technology Co., Ltd. </t>
  </si>
  <si>
    <t>NQE-0082A</t>
  </si>
  <si>
    <t>June 28, 2002 </t>
  </si>
  <si>
    <t>Techno-UMG Co., Ltd. Yokkaichi Plant </t>
  </si>
  <si>
    <t>JCQA-0700</t>
  </si>
  <si>
    <t>May 15, 2000 </t>
  </si>
  <si>
    <t>Techno-UMG Co., Ltd. Ube Plant </t>
  </si>
  <si>
    <t>JQA-EM0920</t>
  </si>
  <si>
    <t>June 30, 2000 </t>
  </si>
  <si>
    <t>Techno-UMG Co., Ltd. Otake Plant </t>
  </si>
  <si>
    <t>March 30, 2016 </t>
  </si>
  <si>
    <t>Japan Coloring Co., Ltd. </t>
  </si>
  <si>
    <t>NQE-0004A</t>
  </si>
  <si>
    <t>July 27, 1998 </t>
  </si>
  <si>
    <t>UJK Co., Ltd. </t>
  </si>
  <si>
    <t>02842-2016-AE-KOB-JAS-ANZ</t>
  </si>
  <si>
    <t>May 1, 2006 </t>
  </si>
  <si>
    <t>JSR Micro Kyushu Co., Ltd. </t>
  </si>
  <si>
    <t>JQA-EM0882</t>
  </si>
  <si>
    <t>June 2, 2000 </t>
  </si>
  <si>
    <t>JSR Micro N.V. (Belgium) </t>
  </si>
  <si>
    <t>BE04/1440.EM</t>
  </si>
  <si>
    <t>May 5, 2005 </t>
  </si>
  <si>
    <t>EUV Resist Manufacturing &amp; Qualification Center N.V. </t>
  </si>
  <si>
    <t>JSR Micro, Inc. Sunnyvale CA (United States) </t>
    <phoneticPr fontId="1"/>
  </si>
  <si>
    <t>EN13339</t>
  </si>
  <si>
    <t>April 27, 2010 </t>
  </si>
  <si>
    <t>JSR Micro, Inc. Hillsboro OR (United States) </t>
    <phoneticPr fontId="1"/>
  </si>
  <si>
    <t>March 3, 2022 </t>
  </si>
  <si>
    <t>JSR Micro Korea Co., Ltd. (Korea) </t>
  </si>
  <si>
    <t>EMS 501671</t>
  </si>
  <si>
    <t>December 21, 2005 </t>
  </si>
  <si>
    <t>JSR Micro (Changshu) Co., Ltd. (China) </t>
  </si>
  <si>
    <t>September 3, 2019 </t>
  </si>
  <si>
    <t>E-16 CDP results</t>
  </si>
  <si>
    <t>Climate Change</t>
    <phoneticPr fontId="1"/>
  </si>
  <si>
    <t>B-</t>
  </si>
  <si>
    <t>B</t>
  </si>
  <si>
    <t>Water Security</t>
    <phoneticPr fontId="1"/>
  </si>
  <si>
    <t>C</t>
  </si>
  <si>
    <t>S-01 Occupational accidents</t>
  </si>
  <si>
    <t>FY2020</t>
    <phoneticPr fontId="1"/>
  </si>
  <si>
    <t>FY2021</t>
    <phoneticPr fontId="1"/>
  </si>
  <si>
    <t>FY2022</t>
    <phoneticPr fontId="1"/>
  </si>
  <si>
    <t>Number of occupational accidents
Lost time injury (4 or more days)</t>
  </si>
  <si>
    <t>Employees</t>
  </si>
  <si>
    <t>people</t>
  </si>
  <si>
    <t>Contractors</t>
  </si>
  <si>
    <r>
      <t>2</t>
    </r>
    <r>
      <rPr>
        <vertAlign val="superscript"/>
        <sz val="11"/>
        <color theme="1"/>
        <rFont val="Meiryo UI"/>
        <family val="3"/>
        <charset val="128"/>
      </rPr>
      <t>*3</t>
    </r>
  </si>
  <si>
    <t>Group companies in Japan</t>
  </si>
  <si>
    <t>Overseas Group Companies</t>
    <phoneticPr fontId="1"/>
  </si>
  <si>
    <t>Lost time injury
JSR manufacturing plants</t>
  </si>
  <si>
    <r>
      <t>Frequency</t>
    </r>
    <r>
      <rPr>
        <vertAlign val="superscript"/>
        <sz val="11"/>
        <color theme="1"/>
        <rFont val="Meiryo UI"/>
        <family val="3"/>
        <charset val="128"/>
      </rPr>
      <t>*1</t>
    </r>
  </si>
  <si>
    <t>1 million people/hours</t>
  </si>
  <si>
    <r>
      <t>Severity</t>
    </r>
    <r>
      <rPr>
        <vertAlign val="superscript"/>
        <sz val="11"/>
        <color theme="1"/>
        <rFont val="Meiryo UI"/>
        <family val="3"/>
        <charset val="128"/>
      </rPr>
      <t>*2</t>
    </r>
  </si>
  <si>
    <t>1000 days/hours</t>
  </si>
  <si>
    <t>*1 Frequency = (Deaths or injuries in occupational accidents resulting in absence from work ÷ Total working hours for all employees) × 1 million</t>
  </si>
  <si>
    <t>*2 Severity ＝ (Total days of lost time injury / Total number of actual working hours) × 1000</t>
  </si>
  <si>
    <t>*3 Includes one fatal accident</t>
  </si>
  <si>
    <t>S-02 Facility accidents</t>
  </si>
  <si>
    <t>Number of facility accidents</t>
  </si>
  <si>
    <t>Group companies in Japan</t>
    <phoneticPr fontId="1"/>
  </si>
  <si>
    <t>*Numerical figures up to 2021 are based on the definition of "Abnormal Event" per the Act on the Prevention of Disaster in Petroleum Industrial Complexes and Other Petroleum Facilities.</t>
  </si>
  <si>
    <t>Reporting and evaluation standards were standardized globally in 2022.</t>
  </si>
  <si>
    <t>Any of the following events that fall under explosion, fire, leakage, or an accident acknowledged by the government.</t>
  </si>
  <si>
    <t>• Accidents that cause health hazards to employees and local residents</t>
  </si>
  <si>
    <t>• Accidents in which the estimated amount of damage exceeds 100 million yen</t>
  </si>
  <si>
    <t>• Accidents in which part of a plant is shut down for more than one month, or the entire plant is shut down for more than one week</t>
  </si>
  <si>
    <t>S-03 ISO certification</t>
  </si>
  <si>
    <t>ISO 45001 certification (manufacturing bases)</t>
  </si>
  <si>
    <t>Techno-UMG Co., Ltd. Ube Plant</t>
  </si>
  <si>
    <t>JQA-OH0037</t>
  </si>
  <si>
    <t>JSR Micro Kyushu Co., Ltd.</t>
  </si>
  <si>
    <t>JQA-OH0319</t>
  </si>
  <si>
    <t>JSR Micro N.V. (Belgium)</t>
  </si>
  <si>
    <t>BE20/819943937</t>
  </si>
  <si>
    <t>JSR Micro, Inc. Sunnyvale CA (USA)</t>
  </si>
  <si>
    <t>OHS13340</t>
  </si>
  <si>
    <t>JSR Micro, Inc. Hillsboro OR (USA)</t>
  </si>
  <si>
    <t>ISO 9001 certification (manufacturing bases)</t>
  </si>
  <si>
    <t>JSR Corporation Yokkaichi Plant</t>
  </si>
  <si>
    <t>JQA-0396</t>
  </si>
  <si>
    <t>JUSE-RA-2266</t>
  </si>
  <si>
    <t>Techno-UMG Co., Ltd. Yokkaichi Plant</t>
  </si>
  <si>
    <t>Techno-UMG Co., Ltd. Ube Plant, Otake Plant</t>
  </si>
  <si>
    <t>JCQA-1508</t>
  </si>
  <si>
    <t>Japan Coloring Co., Ltd.</t>
  </si>
  <si>
    <t>NQA-0028A</t>
  </si>
  <si>
    <t>UJK Co., Ltd.</t>
  </si>
  <si>
    <t>02843-2016-AQ-KOB-JAS-ANZ</t>
  </si>
  <si>
    <t>BE91/03002</t>
  </si>
  <si>
    <t>JSR Micro Korea Co., Ltd. (Korea)</t>
  </si>
  <si>
    <t>FM 88265</t>
  </si>
  <si>
    <t>JSR Micro (Changshu) Co., Ltd. (China)</t>
  </si>
  <si>
    <t>CN18/20426</t>
  </si>
  <si>
    <t>JSR (Shanghai) Co., Ltd. (China)</t>
  </si>
  <si>
    <t>Yamanaka Hutech Corporation</t>
  </si>
  <si>
    <t>FM 599631</t>
  </si>
  <si>
    <t>S-04 Workers' union</t>
  </si>
  <si>
    <t>Number of members</t>
  </si>
  <si>
    <t>JSR Corporation (including seconded employees)</t>
  </si>
  <si>
    <r>
      <t>% of union members</t>
    </r>
    <r>
      <rPr>
        <vertAlign val="superscript"/>
        <sz val="11"/>
        <color theme="1"/>
        <rFont val="Meiryo UI"/>
        <family val="3"/>
        <charset val="128"/>
      </rPr>
      <t>*1</t>
    </r>
  </si>
  <si>
    <t>*1 Percentage of union members among all employees including managers</t>
  </si>
  <si>
    <t>S-05 Acquisition of Outstanding Organizations of KENKO Investment for Health</t>
  </si>
  <si>
    <t>2025 Outstanding Organizations of KENKO Investment for Health (Large Enterprise Category)</t>
  </si>
  <si>
    <t>2025 Outstanding Organizations of KENKO Investment for Health (SME Category, Next Bright 1000)</t>
  </si>
  <si>
    <t>2025 Outstanding Organizations of KENKO Investment for Health (SME Category)</t>
  </si>
  <si>
    <t>JSR Health Insurance Society</t>
  </si>
  <si>
    <t>JSR Logistics &amp; Customer Center Co., Ltd.</t>
  </si>
  <si>
    <t>Medical &amp; Biological Laboratories Co., Ltd.</t>
  </si>
  <si>
    <t>S-06 Health management data</t>
  </si>
  <si>
    <t>Percentage who underwent physical examinations</t>
  </si>
  <si>
    <t>JSR Corporation
(not including seconded employees)</t>
  </si>
  <si>
    <t>Percentage with abnormalities in physical examinations</t>
  </si>
  <si>
    <t>Percentage who maintained normal weight</t>
  </si>
  <si>
    <t>Percentage who sleep soundly
 (Percentage of people who get sufficient rest from sleep)</t>
    <phoneticPr fontId="1"/>
  </si>
  <si>
    <t>Percentage who smoke</t>
  </si>
  <si>
    <t>Percentage who underwent a stress check</t>
  </si>
  <si>
    <t>Percentage who scored as highly stressed on the stress check</t>
  </si>
  <si>
    <t>Organizational vitality index</t>
  </si>
  <si>
    <t>compared to 2019</t>
  </si>
  <si>
    <t>Number of people using company training facilities</t>
  </si>
  <si>
    <t>S-07 Training items</t>
  </si>
  <si>
    <t>Information security education (e-learning)</t>
  </si>
  <si>
    <t>h/person</t>
  </si>
  <si>
    <t>JSR Corporation &amp;
Group companies in Japan</t>
    <phoneticPr fontId="1"/>
  </si>
  <si>
    <t>Childcare leave and work-life balance support (e-learning)</t>
  </si>
  <si>
    <t>Confidential information management (e-learning)</t>
  </si>
  <si>
    <t>Safety (e-learning)</t>
  </si>
  <si>
    <t>JSR Health Promotion activities</t>
  </si>
  <si>
    <r>
      <t>Number of employees dispatched to overseas research</t>
    </r>
    <r>
      <rPr>
        <vertAlign val="superscript"/>
        <sz val="11"/>
        <color theme="1"/>
        <rFont val="Meiryo UI"/>
        <family val="3"/>
        <charset val="128"/>
      </rPr>
      <t>*1</t>
    </r>
  </si>
  <si>
    <t>*1 Including seconded employees</t>
  </si>
  <si>
    <t>S-08 Training time and training expenses</t>
  </si>
  <si>
    <t>Total training time</t>
  </si>
  <si>
    <t>h</t>
  </si>
  <si>
    <t>JSR Corporation
(including seconded employees)</t>
    <phoneticPr fontId="1"/>
  </si>
  <si>
    <t>Training time per employee</t>
  </si>
  <si>
    <t>Total amount of education and training expenses</t>
  </si>
  <si>
    <t>1,000 JPY</t>
  </si>
  <si>
    <t>Education and training expense per employee</t>
  </si>
  <si>
    <t>JPY/person</t>
  </si>
  <si>
    <t>*We aggregate technical/skills training and education by level in the organization held by the Personnel Department. Therefore, the hours and expenses for education held by departments other than the Personnel Department, the education unique to each department, and education provided by those outside the company are not included in these training hours and expenses. The hours and expenses for e-learning education are also not included.</t>
  </si>
  <si>
    <t>S-09 Recruitment data</t>
  </si>
  <si>
    <r>
      <t>Number of new graduates hired by gender</t>
    </r>
    <r>
      <rPr>
        <vertAlign val="superscript"/>
        <sz val="11"/>
        <color theme="1"/>
        <rFont val="Meiryo UI"/>
        <family val="3"/>
        <charset val="128"/>
      </rPr>
      <t>*1</t>
    </r>
  </si>
  <si>
    <t>Male</t>
  </si>
  <si>
    <t>JSR Corporation (including seconded employees)</t>
    <phoneticPr fontId="1"/>
  </si>
  <si>
    <t>Female</t>
  </si>
  <si>
    <t>Total</t>
  </si>
  <si>
    <r>
      <t>% of new graduates hired as female employees</t>
    </r>
    <r>
      <rPr>
        <vertAlign val="superscript"/>
        <sz val="11"/>
        <color theme="1"/>
        <rFont val="Meiryo UI"/>
        <family val="3"/>
        <charset val="128"/>
      </rPr>
      <t>*1</t>
    </r>
  </si>
  <si>
    <t>(university graduates, technical positions)</t>
  </si>
  <si>
    <t>(university graduates, administrative positions)</t>
  </si>
  <si>
    <r>
      <t>Number of mid-career hires by gender</t>
    </r>
    <r>
      <rPr>
        <vertAlign val="superscript"/>
        <sz val="11"/>
        <color theme="1"/>
        <rFont val="Meiryo UI"/>
        <family val="3"/>
        <charset val="128"/>
      </rPr>
      <t>*2</t>
    </r>
  </si>
  <si>
    <r>
      <t>Hiring of foreign nationals</t>
    </r>
    <r>
      <rPr>
        <vertAlign val="superscript"/>
        <sz val="11"/>
        <color theme="1"/>
        <rFont val="Meiryo UI"/>
        <family val="3"/>
        <charset val="128"/>
      </rPr>
      <t>*2</t>
    </r>
  </si>
  <si>
    <t>*1 As of the beginning of each fiscal year (April 1)</t>
  </si>
  <si>
    <t>*2 As of the end of each fiscal year (March 31)</t>
  </si>
  <si>
    <t>S-10 Employee employment</t>
  </si>
  <si>
    <t>Consolidated number of employees</t>
  </si>
  <si>
    <r>
      <t>Ratio of non-permanent employees</t>
    </r>
    <r>
      <rPr>
        <vertAlign val="superscript"/>
        <sz val="11"/>
        <color theme="1"/>
        <rFont val="Meiryo UI"/>
        <family val="3"/>
        <charset val="128"/>
      </rPr>
      <t>*1</t>
    </r>
  </si>
  <si>
    <t>Employee ratios by region</t>
  </si>
  <si>
    <t>Japan</t>
  </si>
  <si>
    <t>Asia (excluding Japan)</t>
    <phoneticPr fontId="1"/>
  </si>
  <si>
    <t>United States</t>
  </si>
  <si>
    <t>Europe</t>
  </si>
  <si>
    <t>% of female employees</t>
  </si>
  <si>
    <t>Number of employees</t>
  </si>
  <si>
    <t>Average number of years of continuous service by gender</t>
  </si>
  <si>
    <t>years</t>
  </si>
  <si>
    <t>% of women in managerial positions</t>
  </si>
  <si>
    <t>% of female workers at section chief level</t>
  </si>
  <si>
    <t>% of female executives</t>
  </si>
  <si>
    <t>% of female officers</t>
  </si>
  <si>
    <t>Employment rate of persons with disabilities</t>
  </si>
  <si>
    <t>Number of employees with disabilities</t>
  </si>
  <si>
    <t>*1 Ratio of non-permanent employees = Temporary employees / (Permanent employees + Temporary employees), Temporary employees: Contract and part-time employees employed by JSR Group companies.</t>
  </si>
  <si>
    <t>*As of the end of each fiscal year (March 31)</t>
  </si>
  <si>
    <t>S-11 Working hours</t>
  </si>
  <si>
    <t>Total working hours per employee</t>
  </si>
  <si>
    <t>JSR Corporation 
(including seconded employees)</t>
    <phoneticPr fontId="1"/>
  </si>
  <si>
    <t>Total overtime hours per employee</t>
  </si>
  <si>
    <t>% of annual paid leave taken *1</t>
  </si>
  <si>
    <t>Monthly average number of employees who work more than 45 hours of overtime a month (long working hours)</t>
  </si>
  <si>
    <t>S-12 Number of users of various systems</t>
  </si>
  <si>
    <t>Number of employees using shorter working hours</t>
  </si>
  <si>
    <t>Fertility treatment</t>
  </si>
  <si>
    <r>
      <t>Balancing work and childcare</t>
    </r>
    <r>
      <rPr>
        <vertAlign val="superscript"/>
        <sz val="11"/>
        <color theme="1"/>
        <rFont val="Meiryo UI"/>
        <family val="3"/>
        <charset val="128"/>
      </rPr>
      <t>*1</t>
    </r>
  </si>
  <si>
    <t>Balancing work and nursing care</t>
  </si>
  <si>
    <t>Number of employees using prenatal &amp; postpartum maternity leave system</t>
  </si>
  <si>
    <r>
      <t>Number of employees using childcare leave system</t>
    </r>
    <r>
      <rPr>
        <vertAlign val="superscript"/>
        <sz val="11"/>
        <color theme="1"/>
        <rFont val="Meiryo UI"/>
        <family val="3"/>
        <charset val="128"/>
      </rPr>
      <t>*2</t>
    </r>
  </si>
  <si>
    <r>
      <t>Number of employees using childcare leave system</t>
    </r>
    <r>
      <rPr>
        <vertAlign val="superscript"/>
        <sz val="11"/>
        <color theme="1"/>
        <rFont val="Meiryo UI"/>
        <family val="3"/>
        <charset val="128"/>
      </rPr>
      <t>*2,3</t>
    </r>
  </si>
  <si>
    <r>
      <t>Childcare leave system take-up rate (%)</t>
    </r>
    <r>
      <rPr>
        <vertAlign val="superscript"/>
        <sz val="11"/>
        <color theme="1"/>
        <rFont val="Meiryo UI"/>
        <family val="3"/>
        <charset val="128"/>
      </rPr>
      <t>*2</t>
    </r>
  </si>
  <si>
    <t>Number of days of childcare leave taken on average</t>
  </si>
  <si>
    <t>days</t>
  </si>
  <si>
    <t>Rate of employees who return to work after taking childcare leave</t>
  </si>
  <si>
    <r>
      <t>Retention rate one year after returning to work from childcare leave</t>
    </r>
    <r>
      <rPr>
        <vertAlign val="superscript"/>
        <sz val="11"/>
        <color theme="1"/>
        <rFont val="Meiryo UI"/>
        <family val="3"/>
        <charset val="128"/>
      </rPr>
      <t>*4</t>
    </r>
  </si>
  <si>
    <r>
      <t>Retention rate three years after returning to work from childcare leave</t>
    </r>
    <r>
      <rPr>
        <vertAlign val="superscript"/>
        <sz val="11"/>
        <color theme="1"/>
        <rFont val="Meiryo UI"/>
        <family val="3"/>
        <charset val="128"/>
      </rPr>
      <t>*5</t>
    </r>
  </si>
  <si>
    <t>Number of employees using extended childcare leave counseling</t>
  </si>
  <si>
    <t>Number of employees using nursing care leave</t>
  </si>
  <si>
    <t>Number of employees using extended nursing care leave</t>
  </si>
  <si>
    <r>
      <t>Number of employees using discretionary work system</t>
    </r>
    <r>
      <rPr>
        <vertAlign val="superscript"/>
        <sz val="11"/>
        <color theme="1"/>
        <rFont val="Meiryo UI"/>
        <family val="3"/>
        <charset val="128"/>
      </rPr>
      <t>*6</t>
    </r>
  </si>
  <si>
    <t>Number of employees using volunteer leave</t>
  </si>
  <si>
    <t>Total number of leave days taken under the volunteer leave</t>
  </si>
  <si>
    <t>Number of extended childcare leave allowance users</t>
  </si>
  <si>
    <t>Number of post childcare leave reinstatement allowance users</t>
  </si>
  <si>
    <t>Number of daycare allowance users</t>
  </si>
  <si>
    <t>Number of care worker allowance users</t>
  </si>
  <si>
    <t>Number of employees using leave system
for when an employee's spouse is transferred overseas</t>
    <phoneticPr fontId="1"/>
  </si>
  <si>
    <t>*1 Number of employees including users of the system during pregnancy</t>
  </si>
  <si>
    <t>*2 Total number of employees who took childcare leave in that fiscal year</t>
  </si>
  <si>
    <t>*3 Number of employees who took leave equivalent to childcare leave in accordance with the situation in each country</t>
  </si>
  <si>
    <t>*4 Percentage of the number of employees who remain with the company at the end of the fiscal year (n) among the number of employees who return to work from childcare leave in the applicable fiscal year (n-1)</t>
  </si>
  <si>
    <t>*5 Percentage of the number of employees who remain with the company at the end of the fiscal year (n) among the number of employees who return to work from childcare leave in the applicable fiscal year (n-3)</t>
  </si>
  <si>
    <t>*6 As of the beginning of each fiscal year (April 1)</t>
  </si>
  <si>
    <t>S-13 Turnover, resignation, and reemployment</t>
  </si>
  <si>
    <t>Turnover rate for personal reasons</t>
  </si>
  <si>
    <t>Turnover rate within three years of joining company</t>
  </si>
  <si>
    <t>Number of layoffs</t>
  </si>
  <si>
    <t>Number of people registered in the Career Re-Entry System</t>
  </si>
  <si>
    <t>Number of people employed in the Career Re-Entry System</t>
  </si>
  <si>
    <t>Number of retirees re-employed</t>
  </si>
  <si>
    <t>Rate of retirees who are re-employed</t>
  </si>
  <si>
    <t>S-14 Average annual salary</t>
  </si>
  <si>
    <r>
      <t>Average annual salary</t>
    </r>
    <r>
      <rPr>
        <vertAlign val="superscript"/>
        <sz val="11"/>
        <color theme="1"/>
        <rFont val="Meiryo UI"/>
        <family val="3"/>
        <charset val="128"/>
      </rPr>
      <t>*1</t>
    </r>
  </si>
  <si>
    <t>JSR Corporation
 (including seconded employees)</t>
  </si>
  <si>
    <r>
      <t>Wage gap between men and women</t>
    </r>
    <r>
      <rPr>
        <vertAlign val="superscript"/>
        <sz val="11"/>
        <color theme="1"/>
        <rFont val="Meiryo UI"/>
        <family val="3"/>
        <charset val="128"/>
      </rPr>
      <t>*2</t>
    </r>
  </si>
  <si>
    <t>Permanent employees</t>
  </si>
  <si>
    <t>Non-permanent employees</t>
  </si>
  <si>
    <t>All employees</t>
  </si>
  <si>
    <t>*1 Average annual salary includes bonuses and non-standard wages</t>
  </si>
  <si>
    <t>*2 Counts seconded employees as employees of the dispatching organization</t>
  </si>
  <si>
    <t>G-01 Structure of directors (Directors, Corporate Auditors, and Executive Officers)</t>
  </si>
  <si>
    <t>FY2024*
(4/1/2024 to 6/26/2024)</t>
  </si>
  <si>
    <t>FY2024*
(6/27/2024 to 3/31/2025)</t>
  </si>
  <si>
    <t>Board of Directors</t>
  </si>
  <si>
    <t xml:space="preserve">	Inside directors
(executive directors)</t>
  </si>
  <si>
    <t>Board of Directors
(Does not meet the requirements for outside directors)</t>
  </si>
  <si>
    <t>Outside directors</t>
  </si>
  <si>
    <t>Independent outside directors
(non-executive directors)</t>
  </si>
  <si>
    <t>% of independent outside directors</t>
  </si>
  <si>
    <t xml:space="preserve"> </t>
  </si>
  <si>
    <t>% of female directors</t>
  </si>
  <si>
    <t>% of non-Japanese directors</t>
  </si>
  <si>
    <t>Term of office</t>
  </si>
  <si>
    <t>years/term</t>
  </si>
  <si>
    <t>Maximum age limit for directors</t>
  </si>
  <si>
    <t>age</t>
  </si>
  <si>
    <t>None</t>
  </si>
  <si>
    <t>Number of BOD meetings held in a fiscal year</t>
  </si>
  <si>
    <t>times</t>
  </si>
  <si>
    <t>Audit &amp; Supervisory Board</t>
  </si>
  <si>
    <t xml:space="preserve">	Inside Audit &amp; Supervisory Board members</t>
  </si>
  <si>
    <t>Independent outside Audit &amp; Supervisory Board members</t>
  </si>
  <si>
    <t>% of independent outside Audit &amp; Supervisory Board members</t>
  </si>
  <si>
    <t>Number of Audit &amp; Supervisory Board meetings held in a year</t>
  </si>
  <si>
    <t>Number of corporate auditors' liaison meetings held in a year</t>
  </si>
  <si>
    <t>Executive Officers</t>
  </si>
  <si>
    <t>Number of executive officers
(Number of concurrent directors)</t>
  </si>
  <si>
    <t>24 (4)</t>
  </si>
  <si>
    <t>20 (4)</t>
  </si>
  <si>
    <t>18 (4)</t>
  </si>
  <si>
    <t>17 (4)</t>
  </si>
  <si>
    <t>13 (2)</t>
  </si>
  <si>
    <t>2 (1)</t>
  </si>
  <si>
    <t>1 (1)</t>
  </si>
  <si>
    <t>26 (5)</t>
  </si>
  <si>
    <t>21 (5)</t>
  </si>
  <si>
    <t>19 (5)</t>
  </si>
  <si>
    <t>15 (2)</t>
  </si>
  <si>
    <t>% of non-Japanese directors/executive officers</t>
  </si>
  <si>
    <t>In FY2024, the tender offer for JSR Corporation's common stock and other securities conducted by our company (formerly known as JICC-02, Ltd.) was successful, and our company became the parent company and major shareholder of JSR Corporation. As a result, JSR Corporation was delisted from the Tokyo Stock Exchange Prime Market. Furthermore, as of December 1, 2024, our company and JSR Corporation executed an absorption-type merger, whereby our company took over all of JSR Corporation's business operations and changed its trade name to JSR Corporation. As a result of this absorption-type merger, our company has taken over all the businesses of the former JSR Corporation. Therefore, the status of activities of the former JSR Corporation is included and reported here.
Since the composition of each meeting and the participants differ before and after the shareholders' meeting held immediately after the delisting of the former JSR Corporation, the information is divided into two categories: before the shareholders' meeting (April to June 26, 2024) and after the shareholders' meeting (after June 27, 2024).</t>
  </si>
  <si>
    <t>G-02 Structure of advisory committees (Nomination Advisory Committee and Remuneration Advisory Committee)</t>
  </si>
  <si>
    <t>Nomination Advisory Committee</t>
  </si>
  <si>
    <t>Chairperson</t>
  </si>
  <si>
    <t>Independent Outside Director</t>
  </si>
  <si>
    <t>Committee members</t>
  </si>
  <si>
    <t>Inside directors</t>
  </si>
  <si>
    <t>Number of Nomination Advisory Committee meetings held in a year</t>
  </si>
  <si>
    <t>Remuneration Advisory Committee</t>
  </si>
  <si>
    <t>Number of Remuneration Advisory Committee meetings held in a year</t>
  </si>
  <si>
    <t>G-03 Remuneration to officers, corporate auditors, and independent auditors</t>
  </si>
  <si>
    <t>FY2024*</t>
  </si>
  <si>
    <t>Remuneration for directors</t>
  </si>
  <si>
    <t>Basic remuneration 
(fixed remuneration)</t>
    <phoneticPr fontId="1"/>
  </si>
  <si>
    <t>Annual bonuses 
(Short-term performance-linked remuneration)</t>
    <phoneticPr fontId="1"/>
  </si>
  <si>
    <t>Medium-term performance-based bonus</t>
  </si>
  <si>
    <t>(Abolition)</t>
  </si>
  <si>
    <t>Performance share unit</t>
  </si>
  <si>
    <t>Restricted stock shares 
(Remuneration in share stock)</t>
    <phoneticPr fontId="1"/>
  </si>
  <si>
    <t xml:space="preserve">	Basic remuneration 
(fixed remuneration)</t>
    <phoneticPr fontId="1"/>
  </si>
  <si>
    <t>Remuneration for Audit &amp; Supervisory Board members</t>
  </si>
  <si>
    <t>Inside Audit &amp; 
Supervisory Board members</t>
    <phoneticPr fontId="1"/>
  </si>
  <si>
    <t>Outside Audit &amp; 
Supervisory Board members</t>
    <phoneticPr fontId="1"/>
  </si>
  <si>
    <t>Amount of remuneration for accounting auditors</t>
  </si>
  <si>
    <t>Remuneration for services relating to auditing or certifying the financial documents</t>
  </si>
  <si>
    <t>Remuneration for non-auditing services</t>
  </si>
  <si>
    <t>Excludes remuneration for the same network (KPMG) as certified public accountants, etc.</t>
  </si>
  <si>
    <t>*There are no matters for disclosure regarding remuneration for directors and corporate auditors as the company has become a non-listed company since FY2024.</t>
  </si>
  <si>
    <t>G-04 Number of times the hotline was used (employees/business partners)</t>
  </si>
  <si>
    <t>Number of times hotline was used
(Employees/business partners)</t>
    <phoneticPr fontId="1"/>
  </si>
  <si>
    <t>Business partners</t>
  </si>
  <si>
    <t>JSR Corporation and 
Domestic Group Companies</t>
    <phoneticPr fontId="1"/>
  </si>
  <si>
    <t>*From FY2024, the number of times unique hotlines for overseas Group companies were used is also included.</t>
  </si>
  <si>
    <t>G-05 Amount of corporate income tax paid (Millions of yen)</t>
  </si>
  <si>
    <t>Amount of corporate income tax paid</t>
  </si>
  <si>
    <t>JSR Corporation and consolidated subsidiaries in Japan</t>
  </si>
  <si>
    <t xml:space="preserve">Consolidated subsidiaries in other countries	</t>
  </si>
  <si>
    <t>G-06 Political contributions (millions of yen)</t>
  </si>
  <si>
    <t>Political donations/contributions</t>
  </si>
  <si>
    <t>G-07 Violation of each country's anti-corruption laws and international standards</t>
  </si>
  <si>
    <t>Violation of each country's anti-corruption laws and international standards</t>
    <phoneticPr fontId="1"/>
  </si>
  <si>
    <t>Number of violations</t>
  </si>
  <si>
    <t>Penalty</t>
  </si>
  <si>
    <t>JPY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</si>
</sst>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0;[Red]\-#,##0.0"/>
    <numFmt numFmtId="178" formatCode="0.00_);[Red]\(0.00\)"/>
    <numFmt numFmtId="179" formatCode="0.0_);[Red]\(0.0\)"/>
    <numFmt numFmtId="180" formatCode="#,##0_ "/>
    <numFmt numFmtId="181" formatCode="0.00_ "/>
    <numFmt numFmtId="182" formatCode="0.0_ "/>
    <numFmt numFmtId="183" formatCode="0_ "/>
    <numFmt numFmtId="184" formatCode="[$-F800]dddd\,\ mmmm\ dd\,\ yyyy"/>
    <numFmt numFmtId="185" formatCode="0.0%"/>
    <numFmt numFmtId="186" formatCode="0.0"/>
    <numFmt numFmtId="187" formatCode="0_);[Red]\(0\)"/>
  </numFmts>
  <fonts count="6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b/>
      <sz val="16"/>
      <color theme="1"/>
      <name val="Meiryo UI"/>
      <family val="3"/>
      <charset val="128"/>
    </font>
    <font>
      <sz val="11"/>
      <color theme="1"/>
      <name val="Meiryo UI"/>
      <family val="3"/>
      <charset val="128"/>
    </font>
    <font>
      <b/>
      <sz val="11"/>
      <color theme="1"/>
      <name val="Meiryo UI"/>
      <family val="3"/>
      <charset val="128"/>
    </font>
    <font>
      <sz val="11"/>
      <color rgb="FF000000"/>
      <name val="Meiryo UI"/>
      <family val="3"/>
      <charset val="128"/>
    </font>
    <font>
      <sz val="9"/>
      <color rgb="FF000000"/>
      <name val="Meiryo UI"/>
      <family val="3"/>
      <charset val="128"/>
    </font>
    <font>
      <sz val="11"/>
      <name val="Meiryo UI"/>
      <family val="3"/>
      <charset val="128"/>
    </font>
    <font>
      <sz val="10"/>
      <color rgb="FF000000"/>
      <name val="Meiryo UI"/>
      <family val="3"/>
      <charset val="128"/>
    </font>
    <font>
      <sz val="10"/>
      <color theme="1"/>
      <name val="Meiryo UI"/>
      <family val="3"/>
      <charset val="128"/>
    </font>
    <font>
      <b/>
      <sz val="12"/>
      <color theme="0"/>
      <name val="Meiryo UI"/>
      <family val="3"/>
      <charset val="128"/>
    </font>
    <font>
      <b/>
      <sz val="11"/>
      <color theme="0"/>
      <name val="Meiryo UI"/>
      <family val="3"/>
      <charset val="128"/>
    </font>
    <font>
      <sz val="11"/>
      <color rgb="FFFF0000"/>
      <name val="Meiryo UI"/>
      <family val="3"/>
      <charset val="128"/>
    </font>
    <font>
      <b/>
      <sz val="14"/>
      <color theme="1"/>
      <name val="Meiryo UI"/>
      <family val="3"/>
      <charset val="128"/>
    </font>
    <font>
      <sz val="14"/>
      <color theme="1"/>
      <name val="Meiryo UI"/>
      <family val="3"/>
      <charset val="128"/>
    </font>
    <font>
      <sz val="12"/>
      <color theme="9"/>
      <name val="Meiryo UI"/>
      <family val="3"/>
      <charset val="128"/>
    </font>
    <font>
      <b/>
      <sz val="11"/>
      <color rgb="FF000000"/>
      <name val="Meiryo UI"/>
      <family val="3"/>
      <charset val="128"/>
    </font>
    <font>
      <sz val="8"/>
      <color rgb="FF000000"/>
      <name val="Meiryo UI"/>
      <family val="3"/>
      <charset val="128"/>
    </font>
    <font>
      <sz val="9"/>
      <color theme="1"/>
      <name val="Meiryo UI"/>
      <family val="3"/>
      <charset val="128"/>
    </font>
    <font>
      <b/>
      <sz val="12"/>
      <color theme="1"/>
      <name val="Meiryo UI"/>
      <family val="3"/>
      <charset val="128"/>
    </font>
    <font>
      <sz val="8"/>
      <name val="Meiryo UI"/>
      <family val="3"/>
      <charset val="128"/>
    </font>
    <font>
      <b/>
      <u/>
      <sz val="9"/>
      <color rgb="FF0070C0"/>
      <name val="Meiryo UI"/>
      <family val="3"/>
      <charset val="128"/>
    </font>
    <font>
      <vertAlign val="superscript"/>
      <sz val="11"/>
      <color theme="1"/>
      <name val="Meiryo UI"/>
      <family val="3"/>
      <charset val="128"/>
    </font>
    <font>
      <sz val="11"/>
      <color theme="1" tint="0.499984740745262"/>
      <name val="Meiryo UI"/>
      <family val="3"/>
      <charset val="128"/>
    </font>
    <font>
      <b/>
      <sz val="11"/>
      <name val="Meiryo UI"/>
      <family val="3"/>
      <charset val="128"/>
    </font>
    <font>
      <sz val="10"/>
      <color rgb="FF333333"/>
      <name val="Meiryo UI"/>
      <family val="3"/>
      <charset val="128"/>
    </font>
    <font>
      <sz val="11"/>
      <color rgb="FF333333"/>
      <name val="Meiryo UI"/>
      <family val="3"/>
      <charset val="128"/>
    </font>
    <font>
      <u/>
      <sz val="11"/>
      <color theme="3" tint="0.249977111117893"/>
      <name val="Meiryo UI"/>
      <family val="3"/>
      <charset val="128"/>
    </font>
    <font>
      <sz val="9"/>
      <name val="Meiryo UI"/>
      <family val="3"/>
      <charset val="128"/>
    </font>
    <font>
      <sz val="11"/>
      <color theme="1"/>
      <name val="Meiryo UI"/>
      <family val="3"/>
    </font>
    <font>
      <b/>
      <sz val="11"/>
      <color theme="0"/>
      <name val="Meiryo UI"/>
      <family val="3"/>
    </font>
    <font>
      <b/>
      <sz val="12"/>
      <color theme="0"/>
      <name val="Meiryo UI"/>
      <family val="3"/>
    </font>
    <font>
      <b/>
      <sz val="14"/>
      <color theme="7" tint="-0.499984740745262"/>
      <name val="Meiryo UI"/>
      <family val="3"/>
      <charset val="128"/>
    </font>
    <font>
      <b/>
      <sz val="11"/>
      <color theme="1"/>
      <name val="Meiryo UI"/>
      <family val="3"/>
    </font>
    <font>
      <sz val="11"/>
      <color rgb="FF000000"/>
      <name val="Meiryo UI"/>
      <family val="3"/>
    </font>
    <font>
      <sz val="9"/>
      <color rgb="FF000000"/>
      <name val="Meiryo UI"/>
      <family val="3"/>
    </font>
    <font>
      <sz val="11"/>
      <color theme="0" tint="-0.249977111117893"/>
      <name val="Meiryo UI"/>
      <family val="3"/>
      <charset val="128"/>
    </font>
    <font>
      <sz val="11"/>
      <color theme="0"/>
      <name val="Meiryo UI"/>
      <family val="3"/>
      <charset val="128"/>
    </font>
    <font>
      <vertAlign val="superscript"/>
      <sz val="11"/>
      <color theme="0"/>
      <name val="Meiryo UI"/>
      <family val="3"/>
      <charset val="128"/>
    </font>
    <font>
      <sz val="11"/>
      <color theme="0"/>
      <name val="Meiryo UI"/>
      <family val="3"/>
    </font>
    <font>
      <u/>
      <sz val="11"/>
      <color rgb="FF0070C0"/>
      <name val="Meiryo UI"/>
      <family val="3"/>
      <charset val="128"/>
    </font>
    <font>
      <b/>
      <sz val="14"/>
      <color theme="6" tint="-0.249977111117893"/>
      <name val="Meiryo UI"/>
      <family val="3"/>
      <charset val="128"/>
    </font>
    <font>
      <sz val="14"/>
      <color theme="3"/>
      <name val="Meiryo UI"/>
      <family val="3"/>
      <charset val="128"/>
    </font>
    <font>
      <sz val="9"/>
      <color rgb="FF333333"/>
      <name val="Meiryo UI"/>
      <family val="3"/>
      <charset val="128"/>
    </font>
    <font>
      <u/>
      <sz val="9"/>
      <color theme="3" tint="0.249977111117893"/>
      <name val="Meiryo UI"/>
      <family val="3"/>
      <charset val="128"/>
    </font>
    <font>
      <sz val="11"/>
      <color theme="0" tint="-0.14999847407452621"/>
      <name val="Meiryo UI"/>
      <family val="3"/>
      <charset val="128"/>
    </font>
    <font>
      <b/>
      <sz val="14"/>
      <color theme="1"/>
      <name val="Meiryo UI"/>
      <family val="3"/>
    </font>
    <font>
      <u/>
      <sz val="11"/>
      <name val="メイリオ"/>
      <family val="3"/>
      <charset val="128"/>
    </font>
    <font>
      <sz val="11"/>
      <name val="メイリオ"/>
      <family val="3"/>
      <charset val="128"/>
    </font>
    <font>
      <b/>
      <u/>
      <sz val="11"/>
      <color theme="0"/>
      <name val="メイリオ"/>
      <family val="3"/>
      <charset val="128"/>
    </font>
    <font>
      <vertAlign val="subscript"/>
      <sz val="11"/>
      <name val="游ゴシック"/>
      <family val="3"/>
      <charset val="128"/>
    </font>
    <font>
      <sz val="11"/>
      <color rgb="FFFFFFFF"/>
      <name val="Meiryo UI"/>
      <family val="3"/>
      <charset val="128"/>
    </font>
    <font>
      <sz val="11"/>
      <color rgb="FF252020"/>
      <name val="Meiryo UI"/>
      <family val="3"/>
      <charset val="128"/>
    </font>
    <font>
      <vertAlign val="superscript"/>
      <sz val="11"/>
      <color rgb="FF000000"/>
      <name val="Meiryo UI"/>
      <family val="3"/>
      <charset val="128"/>
    </font>
    <font>
      <sz val="11"/>
      <name val="Meiryo UI"/>
      <family val="2"/>
      <charset val="128"/>
    </font>
    <font>
      <vertAlign val="superscript"/>
      <sz val="11"/>
      <name val="Meiryo UI"/>
      <family val="3"/>
      <charset val="128"/>
    </font>
    <font>
      <u/>
      <sz val="11"/>
      <color rgb="FF0070C0"/>
      <name val="Meiryo UI"/>
      <family val="3"/>
    </font>
    <font>
      <b/>
      <sz val="14"/>
      <name val="Meiryo UI"/>
      <family val="3"/>
      <charset val="128"/>
    </font>
    <font>
      <vertAlign val="subscript"/>
      <sz val="8"/>
      <name val="Meiryo UI"/>
      <family val="3"/>
      <charset val="128"/>
    </font>
    <font>
      <sz val="6"/>
      <name val="游ゴシック"/>
      <family val="2"/>
      <charset val="128"/>
    </font>
    <font>
      <b/>
      <u/>
      <sz val="11"/>
      <color theme="0"/>
      <name val="Meiryo UI"/>
      <family val="3"/>
      <charset val="128"/>
    </font>
    <font>
      <u/>
      <sz val="11"/>
      <name val="Meiryo UI"/>
      <family val="3"/>
      <charset val="128"/>
    </font>
    <font>
      <sz val="10"/>
      <name val="Meiryo UI"/>
      <family val="3"/>
      <charset val="128"/>
    </font>
  </fonts>
  <fills count="13">
    <fill>
      <patternFill patternType="none"/>
    </fill>
    <fill>
      <patternFill patternType="gray125"/>
    </fill>
    <fill>
      <patternFill patternType="solid">
        <fgColor theme="3" tint="0.89999084444715716"/>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7" tint="-0.499984740745262"/>
        <bgColor indexed="64"/>
      </patternFill>
    </fill>
    <fill>
      <patternFill patternType="solid">
        <fgColor theme="3"/>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206868"/>
        <bgColor rgb="FF000000"/>
      </patternFill>
    </fill>
  </fills>
  <borders count="51">
    <border>
      <left/>
      <right/>
      <top/>
      <bottom/>
      <diagonal/>
    </border>
    <border>
      <left style="thin">
        <color rgb="FF000000"/>
      </left>
      <right style="thin">
        <color rgb="FF000000"/>
      </right>
      <top/>
      <bottom/>
      <diagonal/>
    </border>
    <border>
      <left/>
      <right/>
      <top style="thin">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auto="1"/>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ck">
        <color theme="0"/>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rgb="FF000000"/>
      </right>
      <top/>
      <bottom/>
      <diagonal/>
    </border>
    <border>
      <left style="thin">
        <color rgb="FF000000"/>
      </left>
      <right/>
      <top/>
      <bottom/>
      <diagonal/>
    </border>
    <border>
      <left style="thin">
        <color theme="7" tint="-0.499984740745262"/>
      </left>
      <right/>
      <top style="thin">
        <color theme="7" tint="-0.499984740745262"/>
      </top>
      <bottom style="thin">
        <color theme="7" tint="-0.499984740745262"/>
      </bottom>
      <diagonal/>
    </border>
    <border>
      <left/>
      <right/>
      <top style="thin">
        <color theme="7" tint="-0.499984740745262"/>
      </top>
      <bottom style="thin">
        <color theme="7" tint="-0.499984740745262"/>
      </bottom>
      <diagonal/>
    </border>
    <border>
      <left/>
      <right style="thin">
        <color theme="7" tint="-0.499984740745262"/>
      </right>
      <top style="thin">
        <color theme="7" tint="-0.499984740745262"/>
      </top>
      <bottom style="thin">
        <color theme="7" tint="-0.499984740745262"/>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theme="0" tint="-0.34998626667073579"/>
      </bottom>
      <diagonal/>
    </border>
    <border>
      <left/>
      <right style="thin">
        <color theme="0" tint="-0.34998626667073579"/>
      </right>
      <top style="thin">
        <color rgb="FFA6A6A6"/>
      </top>
      <bottom style="thin">
        <color theme="0" tint="-0.34998626667073579"/>
      </bottom>
      <diagonal/>
    </border>
    <border>
      <left style="thin">
        <color rgb="FFA6A6A6"/>
      </left>
      <right style="thin">
        <color theme="0" tint="-0.34998626667073579"/>
      </right>
      <top style="thin">
        <color theme="0" tint="-0.34998626667073579"/>
      </top>
      <bottom/>
      <diagonal/>
    </border>
    <border>
      <left style="thin">
        <color rgb="FFA6A6A6"/>
      </left>
      <right style="thin">
        <color theme="0" tint="-0.34998626667073579"/>
      </right>
      <top/>
      <bottom/>
      <diagonal/>
    </border>
    <border>
      <left style="thin">
        <color rgb="FFA6A6A6"/>
      </left>
      <right/>
      <top style="thin">
        <color theme="0" tint="-0.34998626667073579"/>
      </top>
      <bottom style="thin">
        <color theme="0" tint="-0.34998626667073579"/>
      </bottom>
      <diagonal/>
    </border>
    <border>
      <left style="thin">
        <color rgb="FFA6A6A6"/>
      </left>
      <right style="thin">
        <color theme="0" tint="-0.34998626667073579"/>
      </right>
      <top/>
      <bottom style="thin">
        <color rgb="FFA6A6A6"/>
      </bottom>
      <diagonal/>
    </border>
    <border>
      <left style="thin">
        <color theme="7" tint="-0.499984740745262"/>
      </left>
      <right/>
      <top/>
      <bottom/>
      <diagonal/>
    </border>
    <border>
      <left style="thin">
        <color auto="1"/>
      </left>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34998626667073579"/>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378">
    <xf numFmtId="0" fontId="0" fillId="0" borderId="0" xfId="0">
      <alignment vertical="center"/>
    </xf>
    <xf numFmtId="0" fontId="5" fillId="0" borderId="0" xfId="0" applyFont="1">
      <alignment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0" fontId="5" fillId="0" borderId="0" xfId="0" applyFont="1" applyAlignment="1">
      <alignment horizontal="left" vertical="center"/>
    </xf>
    <xf numFmtId="0" fontId="6"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pplyAlignment="1">
      <alignment horizontal="right" vertical="center"/>
    </xf>
    <xf numFmtId="0" fontId="6" fillId="0" borderId="0" xfId="0" applyFont="1" applyAlignment="1">
      <alignment horizontal="right" vertical="center"/>
    </xf>
    <xf numFmtId="0" fontId="18" fillId="0" borderId="0" xfId="0" applyFont="1" applyAlignment="1">
      <alignment horizontal="left" vertical="center"/>
    </xf>
    <xf numFmtId="180" fontId="7" fillId="0" borderId="5" xfId="0" applyNumberFormat="1" applyFont="1" applyBorder="1">
      <alignment vertical="center"/>
    </xf>
    <xf numFmtId="0" fontId="7" fillId="0" borderId="5" xfId="0" applyFont="1" applyBorder="1" applyAlignment="1">
      <alignment horizontal="center" vertical="center"/>
    </xf>
    <xf numFmtId="0" fontId="8" fillId="0" borderId="0" xfId="0" applyFont="1" applyAlignment="1">
      <alignment vertical="top"/>
    </xf>
    <xf numFmtId="0" fontId="21" fillId="0" borderId="0" xfId="0" applyFont="1">
      <alignment vertical="center"/>
    </xf>
    <xf numFmtId="180" fontId="5" fillId="0" borderId="7" xfId="0" applyNumberFormat="1" applyFont="1" applyBorder="1">
      <alignment vertical="center"/>
    </xf>
    <xf numFmtId="180" fontId="5" fillId="0" borderId="4" xfId="0" applyNumberFormat="1" applyFont="1" applyBorder="1">
      <alignment vertical="center"/>
    </xf>
    <xf numFmtId="0" fontId="5" fillId="0" borderId="0" xfId="0" applyFont="1" applyAlignment="1">
      <alignment horizontal="center" vertical="center"/>
    </xf>
    <xf numFmtId="0" fontId="7" fillId="0" borderId="0" xfId="0" applyFont="1" applyAlignment="1">
      <alignment horizontal="center" vertical="center"/>
    </xf>
    <xf numFmtId="178" fontId="14" fillId="5" borderId="0" xfId="0" applyNumberFormat="1" applyFont="1" applyFill="1">
      <alignment vertical="center"/>
    </xf>
    <xf numFmtId="178" fontId="14" fillId="0" borderId="0" xfId="0" applyNumberFormat="1" applyFont="1">
      <alignment vertical="center"/>
    </xf>
    <xf numFmtId="3" fontId="5" fillId="0" borderId="0" xfId="0" applyNumberFormat="1" applyFont="1">
      <alignment vertical="center"/>
    </xf>
    <xf numFmtId="0" fontId="5" fillId="0" borderId="0" xfId="0" applyFont="1" applyAlignment="1">
      <alignment horizontal="left" vertical="center" wrapText="1"/>
    </xf>
    <xf numFmtId="0" fontId="6" fillId="5" borderId="0" xfId="0" applyFont="1" applyFill="1" applyAlignment="1">
      <alignment horizontal="right" vertical="center"/>
    </xf>
    <xf numFmtId="0" fontId="6" fillId="5" borderId="0" xfId="0" applyFont="1" applyFill="1" applyAlignment="1">
      <alignment horizontal="left" vertical="center"/>
    </xf>
    <xf numFmtId="0" fontId="6" fillId="5" borderId="0" xfId="0" applyFont="1" applyFill="1">
      <alignment vertical="center"/>
    </xf>
    <xf numFmtId="0" fontId="5" fillId="5" borderId="0" xfId="0" applyFont="1" applyFill="1">
      <alignment vertical="center"/>
    </xf>
    <xf numFmtId="9" fontId="25" fillId="5" borderId="0" xfId="0" applyNumberFormat="1" applyFont="1" applyFill="1">
      <alignment vertical="center"/>
    </xf>
    <xf numFmtId="180" fontId="14" fillId="0" borderId="0" xfId="0" applyNumberFormat="1" applyFont="1">
      <alignment vertical="center"/>
    </xf>
    <xf numFmtId="0" fontId="25" fillId="0" borderId="0" xfId="0" applyFont="1">
      <alignment vertical="center"/>
    </xf>
    <xf numFmtId="180" fontId="25" fillId="0" borderId="0" xfId="0" applyNumberFormat="1" applyFont="1"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top"/>
    </xf>
    <xf numFmtId="0" fontId="9" fillId="0" borderId="0" xfId="0" applyFont="1">
      <alignment vertical="center"/>
    </xf>
    <xf numFmtId="0" fontId="14" fillId="0" borderId="0" xfId="0" applyFont="1" applyAlignment="1">
      <alignment vertical="top"/>
    </xf>
    <xf numFmtId="3" fontId="5" fillId="5" borderId="0" xfId="0" applyNumberFormat="1" applyFont="1" applyFill="1">
      <alignment vertical="center"/>
    </xf>
    <xf numFmtId="3" fontId="9" fillId="5" borderId="0" xfId="0" applyNumberFormat="1" applyFont="1" applyFill="1">
      <alignment vertical="center"/>
    </xf>
    <xf numFmtId="0" fontId="9" fillId="5" borderId="0" xfId="0" applyFont="1" applyFill="1">
      <alignment vertical="center"/>
    </xf>
    <xf numFmtId="0" fontId="27" fillId="6" borderId="0" xfId="0" applyFont="1" applyFill="1" applyAlignment="1">
      <alignment vertical="center" wrapText="1"/>
    </xf>
    <xf numFmtId="0" fontId="5" fillId="0" borderId="0" xfId="0" applyFont="1" applyAlignment="1">
      <alignment vertical="top" wrapText="1"/>
    </xf>
    <xf numFmtId="0" fontId="27" fillId="0" borderId="0" xfId="0" applyFont="1">
      <alignment vertical="center"/>
    </xf>
    <xf numFmtId="38" fontId="5" fillId="0" borderId="0" xfId="1" applyFont="1" applyFill="1" applyBorder="1">
      <alignment vertical="center"/>
    </xf>
    <xf numFmtId="3" fontId="5" fillId="0" borderId="0" xfId="0" applyNumberFormat="1" applyFont="1" applyAlignment="1">
      <alignment horizontal="left" vertical="center" wrapText="1"/>
    </xf>
    <xf numFmtId="0" fontId="5" fillId="0" borderId="7" xfId="0" applyFont="1" applyBorder="1" applyAlignment="1">
      <alignment horizontal="left" vertical="center"/>
    </xf>
    <xf numFmtId="180" fontId="5" fillId="5" borderId="0" xfId="0" applyNumberFormat="1" applyFont="1" applyFill="1">
      <alignment vertical="center"/>
    </xf>
    <xf numFmtId="180" fontId="5" fillId="0" borderId="0" xfId="0" applyNumberFormat="1" applyFont="1">
      <alignment vertical="center"/>
    </xf>
    <xf numFmtId="183" fontId="5" fillId="0" borderId="0" xfId="0" applyNumberFormat="1" applyFont="1">
      <alignment vertical="center"/>
    </xf>
    <xf numFmtId="0" fontId="5" fillId="0" borderId="0" xfId="0" applyFont="1" applyAlignment="1">
      <alignment vertical="center" wrapText="1"/>
    </xf>
    <xf numFmtId="183" fontId="14" fillId="0" borderId="0" xfId="0" applyNumberFormat="1" applyFont="1">
      <alignment vertical="center"/>
    </xf>
    <xf numFmtId="3" fontId="5" fillId="5" borderId="0" xfId="0" applyNumberFormat="1" applyFont="1" applyFill="1" applyAlignment="1">
      <alignment horizontal="center" vertical="center"/>
    </xf>
    <xf numFmtId="0" fontId="5" fillId="5" borderId="0" xfId="0" applyFont="1" applyFill="1" applyAlignment="1">
      <alignment horizontal="center" vertical="center"/>
    </xf>
    <xf numFmtId="0" fontId="20" fillId="0" borderId="0" xfId="0" applyFont="1">
      <alignment vertical="center"/>
    </xf>
    <xf numFmtId="179" fontId="9" fillId="5" borderId="0" xfId="0" applyNumberFormat="1" applyFont="1" applyFill="1">
      <alignment vertical="center"/>
    </xf>
    <xf numFmtId="179" fontId="14" fillId="5" borderId="0" xfId="0" applyNumberFormat="1" applyFont="1" applyFill="1">
      <alignment vertical="center"/>
    </xf>
    <xf numFmtId="0" fontId="30" fillId="0" borderId="0" xfId="0" applyFont="1" applyAlignment="1">
      <alignment vertical="top"/>
    </xf>
    <xf numFmtId="0" fontId="30" fillId="0" borderId="0" xfId="0" applyFont="1">
      <alignment vertical="center"/>
    </xf>
    <xf numFmtId="0" fontId="30" fillId="0" borderId="0" xfId="0" applyFont="1" applyAlignment="1">
      <alignment horizontal="center" vertical="center"/>
    </xf>
    <xf numFmtId="176" fontId="20" fillId="0" borderId="0" xfId="0" applyNumberFormat="1" applyFont="1">
      <alignment vertical="center"/>
    </xf>
    <xf numFmtId="0" fontId="5" fillId="5" borderId="0" xfId="0" applyFont="1" applyFill="1" applyAlignment="1">
      <alignment horizontal="left" vertical="center"/>
    </xf>
    <xf numFmtId="0" fontId="26" fillId="5" borderId="0" xfId="0" applyFont="1" applyFill="1" applyAlignment="1">
      <alignment horizontal="left" vertical="center"/>
    </xf>
    <xf numFmtId="0" fontId="5" fillId="5" borderId="5" xfId="0" applyFont="1" applyFill="1" applyBorder="1" applyAlignment="1">
      <alignment horizontal="left" vertical="center"/>
    </xf>
    <xf numFmtId="9" fontId="5" fillId="0" borderId="0" xfId="0" applyNumberFormat="1" applyFont="1">
      <alignment vertical="center"/>
    </xf>
    <xf numFmtId="0" fontId="7" fillId="0" borderId="0" xfId="0" applyFont="1" applyAlignment="1">
      <alignment horizontal="left" vertical="center"/>
    </xf>
    <xf numFmtId="0" fontId="25" fillId="0" borderId="0" xfId="0" applyFont="1" applyAlignment="1">
      <alignment horizontal="center" vertical="center"/>
    </xf>
    <xf numFmtId="0" fontId="7" fillId="0" borderId="0" xfId="0" applyFont="1" applyAlignment="1">
      <alignment horizontal="left" vertical="center" wrapText="1"/>
    </xf>
    <xf numFmtId="0" fontId="32" fillId="8" borderId="0" xfId="0" applyFont="1" applyFill="1" applyAlignment="1">
      <alignment horizontal="left" vertical="center" wrapText="1"/>
    </xf>
    <xf numFmtId="0" fontId="31" fillId="8" borderId="0" xfId="0" applyFont="1" applyFill="1">
      <alignment vertical="center"/>
    </xf>
    <xf numFmtId="0" fontId="13" fillId="8" borderId="0" xfId="0" applyFont="1" applyFill="1" applyAlignment="1">
      <alignment horizontal="center" vertical="center"/>
    </xf>
    <xf numFmtId="0" fontId="13" fillId="9" borderId="0" xfId="0" applyFont="1" applyFill="1" applyAlignment="1">
      <alignment horizontal="left" vertical="center" wrapText="1"/>
    </xf>
    <xf numFmtId="0" fontId="5" fillId="8" borderId="0" xfId="0" applyFont="1" applyFill="1">
      <alignment vertical="center"/>
    </xf>
    <xf numFmtId="0" fontId="34" fillId="0" borderId="0" xfId="0" applyFont="1" applyAlignment="1">
      <alignment horizontal="right" vertical="center"/>
    </xf>
    <xf numFmtId="0" fontId="5" fillId="0" borderId="5" xfId="0" applyFont="1" applyBorder="1" applyAlignment="1">
      <alignment horizontal="left" vertical="center"/>
    </xf>
    <xf numFmtId="180" fontId="5" fillId="0" borderId="5" xfId="0" applyNumberFormat="1" applyFont="1" applyBorder="1">
      <alignment vertical="center"/>
    </xf>
    <xf numFmtId="181" fontId="5" fillId="0" borderId="5" xfId="0" applyNumberFormat="1" applyFont="1" applyBorder="1">
      <alignment vertical="center"/>
    </xf>
    <xf numFmtId="181" fontId="5" fillId="5" borderId="0" xfId="0" applyNumberFormat="1" applyFont="1" applyFill="1">
      <alignment vertical="center"/>
    </xf>
    <xf numFmtId="181" fontId="14" fillId="5" borderId="0" xfId="0" applyNumberFormat="1" applyFont="1" applyFill="1">
      <alignment vertical="center"/>
    </xf>
    <xf numFmtId="0" fontId="5" fillId="0" borderId="5" xfId="0" applyFont="1" applyBorder="1">
      <alignment vertical="center"/>
    </xf>
    <xf numFmtId="180" fontId="9" fillId="5" borderId="5" xfId="0" applyNumberFormat="1" applyFont="1" applyFill="1" applyBorder="1">
      <alignment vertical="center"/>
    </xf>
    <xf numFmtId="179" fontId="9" fillId="5" borderId="5" xfId="0" applyNumberFormat="1" applyFont="1" applyFill="1" applyBorder="1">
      <alignment vertical="center"/>
    </xf>
    <xf numFmtId="180" fontId="9" fillId="5" borderId="7" xfId="0" applyNumberFormat="1" applyFont="1" applyFill="1" applyBorder="1">
      <alignment vertical="center"/>
    </xf>
    <xf numFmtId="180" fontId="5" fillId="5" borderId="5" xfId="0" applyNumberFormat="1" applyFont="1" applyFill="1" applyBorder="1" applyAlignment="1">
      <alignment horizontal="right" vertical="center"/>
    </xf>
    <xf numFmtId="180" fontId="5" fillId="0" borderId="5" xfId="0" applyNumberFormat="1" applyFont="1" applyBorder="1" applyAlignment="1">
      <alignment horizontal="right" vertical="center"/>
    </xf>
    <xf numFmtId="0" fontId="5" fillId="5" borderId="5" xfId="0" applyFont="1" applyFill="1" applyBorder="1" applyAlignment="1">
      <alignment horizontal="right" vertical="center"/>
    </xf>
    <xf numFmtId="0" fontId="5" fillId="0" borderId="5" xfId="0" applyFont="1" applyBorder="1" applyAlignment="1">
      <alignment horizontal="right" vertical="center"/>
    </xf>
    <xf numFmtId="0" fontId="5" fillId="0" borderId="9" xfId="0" applyFont="1" applyBorder="1">
      <alignment vertical="center"/>
    </xf>
    <xf numFmtId="180" fontId="5" fillId="5" borderId="5" xfId="0" applyNumberFormat="1" applyFont="1" applyFill="1" applyBorder="1">
      <alignment vertical="center"/>
    </xf>
    <xf numFmtId="0" fontId="7" fillId="0" borderId="5" xfId="0" applyFont="1" applyBorder="1" applyAlignment="1">
      <alignment horizontal="left" vertical="center"/>
    </xf>
    <xf numFmtId="181" fontId="7" fillId="0" borderId="5" xfId="0" applyNumberFormat="1" applyFont="1" applyBorder="1">
      <alignment vertical="center"/>
    </xf>
    <xf numFmtId="181" fontId="7" fillId="0" borderId="7" xfId="0" applyNumberFormat="1" applyFont="1" applyBorder="1">
      <alignment vertical="center"/>
    </xf>
    <xf numFmtId="181" fontId="7" fillId="0" borderId="19" xfId="0" applyNumberFormat="1" applyFont="1" applyBorder="1">
      <alignment vertical="center"/>
    </xf>
    <xf numFmtId="0" fontId="9" fillId="0" borderId="5" xfId="0" applyFont="1" applyBorder="1" applyAlignment="1">
      <alignment horizontal="center" vertical="center"/>
    </xf>
    <xf numFmtId="3" fontId="9" fillId="5" borderId="5" xfId="0" applyNumberFormat="1" applyFont="1" applyFill="1" applyBorder="1" applyAlignment="1">
      <alignment horizontal="right" vertical="center"/>
    </xf>
    <xf numFmtId="0" fontId="9" fillId="5" borderId="7" xfId="0" applyFont="1" applyFill="1" applyBorder="1" applyAlignment="1">
      <alignment vertical="center" wrapText="1"/>
    </xf>
    <xf numFmtId="0" fontId="5" fillId="0" borderId="5" xfId="0" applyFont="1" applyBorder="1" applyAlignment="1">
      <alignment horizontal="left" vertical="center" wrapText="1"/>
    </xf>
    <xf numFmtId="180" fontId="5" fillId="5" borderId="7" xfId="0" applyNumberFormat="1" applyFont="1" applyFill="1" applyBorder="1" applyAlignment="1">
      <alignment horizontal="right" vertical="center"/>
    </xf>
    <xf numFmtId="180" fontId="5" fillId="0" borderId="7" xfId="0" applyNumberFormat="1" applyFont="1" applyBorder="1" applyAlignment="1">
      <alignment horizontal="right" vertical="center"/>
    </xf>
    <xf numFmtId="0" fontId="9" fillId="0" borderId="5" xfId="0" applyFont="1" applyBorder="1" applyAlignment="1">
      <alignment horizontal="left" vertical="center"/>
    </xf>
    <xf numFmtId="180" fontId="9" fillId="0" borderId="5" xfId="0" applyNumberFormat="1" applyFont="1" applyBorder="1">
      <alignment vertical="center"/>
    </xf>
    <xf numFmtId="181" fontId="9" fillId="0" borderId="5" xfId="0" applyNumberFormat="1" applyFont="1" applyBorder="1" applyAlignment="1">
      <alignment horizontal="right" vertical="center"/>
    </xf>
    <xf numFmtId="181" fontId="9" fillId="0" borderId="5" xfId="0" applyNumberFormat="1" applyFont="1" applyBorder="1">
      <alignment vertical="center"/>
    </xf>
    <xf numFmtId="180" fontId="9" fillId="0" borderId="5" xfId="0" applyNumberFormat="1" applyFont="1" applyBorder="1" applyAlignment="1">
      <alignment horizontal="right" vertical="center"/>
    </xf>
    <xf numFmtId="0" fontId="9" fillId="0" borderId="7" xfId="0" applyFont="1" applyBorder="1" applyAlignment="1">
      <alignment horizontal="left" vertical="center"/>
    </xf>
    <xf numFmtId="180" fontId="9" fillId="0" borderId="7" xfId="0" applyNumberFormat="1" applyFont="1" applyBorder="1">
      <alignment vertical="center"/>
    </xf>
    <xf numFmtId="0" fontId="6" fillId="5" borderId="0" xfId="0" applyFont="1" applyFill="1" applyAlignment="1">
      <alignment horizontal="left" vertical="center" wrapText="1"/>
    </xf>
    <xf numFmtId="0" fontId="28" fillId="6" borderId="5" xfId="0" applyFont="1" applyFill="1" applyBorder="1" applyAlignment="1">
      <alignment vertical="center" wrapText="1"/>
    </xf>
    <xf numFmtId="3" fontId="5" fillId="5" borderId="5" xfId="0" applyNumberFormat="1" applyFont="1" applyFill="1" applyBorder="1" applyAlignment="1">
      <alignment horizontal="right" vertical="center"/>
    </xf>
    <xf numFmtId="3" fontId="5" fillId="5" borderId="5" xfId="0" applyNumberFormat="1" applyFont="1" applyFill="1" applyBorder="1" applyAlignment="1">
      <alignment horizontal="right" vertical="center" wrapText="1"/>
    </xf>
    <xf numFmtId="0" fontId="5" fillId="5" borderId="5" xfId="0" applyFont="1" applyFill="1" applyBorder="1" applyAlignment="1">
      <alignment horizontal="right" vertical="center" wrapText="1"/>
    </xf>
    <xf numFmtId="0" fontId="27" fillId="6" borderId="7" xfId="0" applyFont="1" applyFill="1" applyBorder="1" applyAlignment="1">
      <alignment horizontal="right" vertical="center" wrapText="1" indent="1"/>
    </xf>
    <xf numFmtId="3" fontId="5" fillId="5" borderId="7" xfId="0" applyNumberFormat="1" applyFont="1" applyFill="1" applyBorder="1" applyAlignment="1">
      <alignment horizontal="right" vertical="center"/>
    </xf>
    <xf numFmtId="0" fontId="5" fillId="5" borderId="7" xfId="0" applyFont="1" applyFill="1" applyBorder="1" applyAlignment="1">
      <alignment horizontal="right" vertical="center"/>
    </xf>
    <xf numFmtId="3" fontId="5" fillId="5" borderId="7" xfId="0" applyNumberFormat="1" applyFont="1" applyFill="1" applyBorder="1" applyAlignment="1">
      <alignment horizontal="right" vertical="center" wrapText="1"/>
    </xf>
    <xf numFmtId="0" fontId="5" fillId="5" borderId="7" xfId="0" applyFont="1" applyFill="1" applyBorder="1" applyAlignment="1">
      <alignment horizontal="right" vertical="center" wrapText="1"/>
    </xf>
    <xf numFmtId="3" fontId="5" fillId="5" borderId="19" xfId="0" applyNumberFormat="1" applyFont="1" applyFill="1" applyBorder="1" applyAlignment="1">
      <alignment horizontal="right" vertical="center"/>
    </xf>
    <xf numFmtId="3" fontId="5" fillId="5" borderId="5" xfId="0" applyNumberFormat="1" applyFont="1" applyFill="1" applyBorder="1" applyAlignment="1">
      <alignment horizontal="center" vertical="center"/>
    </xf>
    <xf numFmtId="3" fontId="5" fillId="5" borderId="7" xfId="0" applyNumberFormat="1" applyFont="1" applyFill="1" applyBorder="1" applyAlignment="1">
      <alignment horizontal="center" vertical="center"/>
    </xf>
    <xf numFmtId="0" fontId="18" fillId="5" borderId="0" xfId="0" applyFont="1" applyFill="1">
      <alignment vertical="center"/>
    </xf>
    <xf numFmtId="0" fontId="31" fillId="0" borderId="0" xfId="0" applyFont="1">
      <alignment vertical="center"/>
    </xf>
    <xf numFmtId="0" fontId="36" fillId="5" borderId="0" xfId="0" applyFont="1" applyFill="1" applyAlignment="1">
      <alignment horizontal="left" vertical="top" wrapText="1"/>
    </xf>
    <xf numFmtId="0" fontId="7" fillId="5" borderId="5" xfId="0" applyFont="1" applyFill="1" applyBorder="1" applyAlignment="1">
      <alignment horizontal="left" vertical="center"/>
    </xf>
    <xf numFmtId="180" fontId="7" fillId="5" borderId="5" xfId="0" applyNumberFormat="1" applyFont="1" applyFill="1" applyBorder="1">
      <alignment vertical="center"/>
    </xf>
    <xf numFmtId="0" fontId="5" fillId="5" borderId="5" xfId="0" applyFont="1" applyFill="1" applyBorder="1" applyAlignment="1">
      <alignment horizontal="left" vertical="center" wrapText="1"/>
    </xf>
    <xf numFmtId="0" fontId="5" fillId="5" borderId="5" xfId="0" applyFont="1" applyFill="1" applyBorder="1" applyAlignment="1">
      <alignment horizontal="center" vertical="center"/>
    </xf>
    <xf numFmtId="0" fontId="5" fillId="0" borderId="5" xfId="0" applyFont="1" applyBorder="1" applyAlignment="1">
      <alignment horizontal="center" vertical="center"/>
    </xf>
    <xf numFmtId="3" fontId="7" fillId="5" borderId="5" xfId="0" applyNumberFormat="1" applyFont="1" applyFill="1" applyBorder="1" applyAlignment="1">
      <alignment horizontal="right" vertical="center"/>
    </xf>
    <xf numFmtId="180" fontId="7" fillId="5" borderId="5" xfId="0" applyNumberFormat="1" applyFont="1" applyFill="1" applyBorder="1" applyAlignment="1">
      <alignment horizontal="right" vertical="center"/>
    </xf>
    <xf numFmtId="0" fontId="9" fillId="5" borderId="5" xfId="0" applyFont="1" applyFill="1" applyBorder="1" applyAlignment="1">
      <alignment horizontal="center" vertical="center"/>
    </xf>
    <xf numFmtId="0" fontId="7" fillId="5" borderId="5" xfId="0" applyFont="1" applyFill="1" applyBorder="1" applyAlignment="1">
      <alignment horizontal="center" vertical="center"/>
    </xf>
    <xf numFmtId="0" fontId="5" fillId="5" borderId="0" xfId="0" applyFont="1" applyFill="1" applyAlignment="1">
      <alignment horizontal="left" vertical="center" wrapText="1"/>
    </xf>
    <xf numFmtId="0" fontId="7" fillId="5" borderId="0" xfId="0" applyFont="1" applyFill="1" applyAlignment="1">
      <alignment horizontal="left" vertical="center"/>
    </xf>
    <xf numFmtId="180" fontId="7" fillId="5" borderId="0" xfId="0" applyNumberFormat="1" applyFont="1" applyFill="1">
      <alignment vertical="center"/>
    </xf>
    <xf numFmtId="0" fontId="26" fillId="5" borderId="0" xfId="0" applyFont="1" applyFill="1">
      <alignment vertical="center"/>
    </xf>
    <xf numFmtId="0" fontId="39" fillId="0" borderId="0" xfId="0" applyFont="1">
      <alignment vertical="center"/>
    </xf>
    <xf numFmtId="0" fontId="12" fillId="9" borderId="0" xfId="0" applyFont="1" applyFill="1" applyAlignment="1">
      <alignment vertical="center" wrapText="1"/>
    </xf>
    <xf numFmtId="0" fontId="6" fillId="9" borderId="0" xfId="0" applyFont="1" applyFill="1">
      <alignment vertical="center"/>
    </xf>
    <xf numFmtId="0" fontId="39" fillId="8" borderId="5" xfId="0" applyFont="1" applyFill="1" applyBorder="1" applyAlignment="1">
      <alignment horizontal="center" vertical="center"/>
    </xf>
    <xf numFmtId="0" fontId="41" fillId="11" borderId="5" xfId="0" applyFont="1" applyFill="1" applyBorder="1" applyAlignment="1">
      <alignment horizontal="center" vertical="center"/>
    </xf>
    <xf numFmtId="0" fontId="39" fillId="9" borderId="5" xfId="0" applyFont="1" applyFill="1" applyBorder="1" applyAlignment="1">
      <alignment horizontal="center" vertical="center"/>
    </xf>
    <xf numFmtId="0" fontId="39" fillId="8" borderId="6" xfId="0" applyFont="1" applyFill="1" applyBorder="1" applyAlignment="1">
      <alignment horizontal="center" vertical="center"/>
    </xf>
    <xf numFmtId="0" fontId="39" fillId="8" borderId="6" xfId="0" applyFont="1" applyFill="1" applyBorder="1" applyAlignment="1">
      <alignment horizontal="center" vertical="center" wrapText="1"/>
    </xf>
    <xf numFmtId="0" fontId="39" fillId="8" borderId="7" xfId="0" applyFont="1" applyFill="1" applyBorder="1" applyAlignment="1">
      <alignment horizontal="center" vertical="center"/>
    </xf>
    <xf numFmtId="0" fontId="39" fillId="11" borderId="0" xfId="0" applyFont="1" applyFill="1">
      <alignment vertical="center"/>
    </xf>
    <xf numFmtId="0" fontId="28" fillId="0" borderId="0" xfId="0" applyFont="1">
      <alignment vertical="center"/>
    </xf>
    <xf numFmtId="0" fontId="23" fillId="0" borderId="0" xfId="2" applyFont="1" applyFill="1">
      <alignment vertical="center"/>
    </xf>
    <xf numFmtId="0" fontId="29" fillId="0" borderId="0" xfId="2" applyFont="1" applyFill="1">
      <alignment vertical="center"/>
    </xf>
    <xf numFmtId="0" fontId="5" fillId="0" borderId="0" xfId="0" applyFont="1" applyAlignment="1">
      <alignment horizontal="right" vertical="center"/>
    </xf>
    <xf numFmtId="0" fontId="43" fillId="0" borderId="0" xfId="0" applyFont="1" applyAlignment="1">
      <alignment horizontal="right" vertical="center"/>
    </xf>
    <xf numFmtId="0" fontId="44" fillId="0" borderId="0" xfId="0" applyFont="1">
      <alignment vertical="center"/>
    </xf>
    <xf numFmtId="3" fontId="5" fillId="0" borderId="0" xfId="0" applyNumberFormat="1" applyFont="1" applyAlignment="1">
      <alignment horizontal="center" vertical="center"/>
    </xf>
    <xf numFmtId="3" fontId="5" fillId="0" borderId="0" xfId="0" applyNumberFormat="1" applyFont="1" applyAlignment="1">
      <alignment horizontal="left" vertical="center"/>
    </xf>
    <xf numFmtId="3" fontId="28" fillId="4" borderId="0" xfId="0" applyNumberFormat="1" applyFont="1" applyFill="1" applyAlignment="1">
      <alignment horizontal="right" vertical="center" wrapText="1"/>
    </xf>
    <xf numFmtId="3" fontId="28" fillId="0" borderId="0" xfId="0" applyNumberFormat="1" applyFont="1" applyAlignment="1">
      <alignment horizontal="right" vertical="center" wrapText="1"/>
    </xf>
    <xf numFmtId="0" fontId="45" fillId="0" borderId="0" xfId="0" applyFont="1">
      <alignment vertical="center"/>
    </xf>
    <xf numFmtId="0" fontId="20" fillId="0" borderId="0" xfId="0" applyFont="1" applyAlignment="1">
      <alignment horizontal="left" vertical="center"/>
    </xf>
    <xf numFmtId="0" fontId="46" fillId="0" borderId="0" xfId="2" applyFont="1" applyFill="1">
      <alignment vertical="center"/>
    </xf>
    <xf numFmtId="3" fontId="20" fillId="0" borderId="0" xfId="0" applyNumberFormat="1" applyFont="1" applyAlignment="1">
      <alignment horizontal="left" vertical="center" wrapText="1"/>
    </xf>
    <xf numFmtId="3" fontId="5" fillId="0" borderId="5" xfId="0" applyNumberFormat="1" applyFont="1" applyBorder="1" applyAlignment="1">
      <alignment horizontal="left" vertical="center"/>
    </xf>
    <xf numFmtId="0" fontId="39" fillId="11" borderId="5" xfId="0" applyFont="1" applyFill="1" applyBorder="1" applyAlignment="1">
      <alignment horizontal="center" vertical="center"/>
    </xf>
    <xf numFmtId="3" fontId="5" fillId="0" borderId="5" xfId="0" applyNumberFormat="1" applyFont="1" applyBorder="1" applyAlignment="1">
      <alignment horizontal="right" vertical="center"/>
    </xf>
    <xf numFmtId="186" fontId="5" fillId="0" borderId="5" xfId="0" applyNumberFormat="1" applyFont="1" applyBorder="1" applyAlignment="1">
      <alignment horizontal="right" vertical="center"/>
    </xf>
    <xf numFmtId="38" fontId="5" fillId="0" borderId="5" xfId="1" applyFont="1" applyFill="1" applyBorder="1" applyAlignment="1">
      <alignment horizontal="right" vertical="center"/>
    </xf>
    <xf numFmtId="177" fontId="5" fillId="0" borderId="5" xfId="1" applyNumberFormat="1" applyFont="1" applyFill="1" applyBorder="1" applyAlignment="1">
      <alignment horizontal="right" vertical="center"/>
    </xf>
    <xf numFmtId="177" fontId="5" fillId="0" borderId="5" xfId="1" applyNumberFormat="1" applyFont="1" applyFill="1" applyBorder="1" applyAlignment="1">
      <alignment horizontal="center" vertical="center"/>
    </xf>
    <xf numFmtId="38" fontId="5" fillId="0" borderId="5" xfId="1" applyFont="1" applyFill="1" applyBorder="1" applyAlignment="1">
      <alignment horizontal="center" vertical="center"/>
    </xf>
    <xf numFmtId="38" fontId="5" fillId="0" borderId="5" xfId="1" applyFont="1" applyFill="1" applyBorder="1" applyAlignment="1">
      <alignment horizontal="left" vertical="center"/>
    </xf>
    <xf numFmtId="40" fontId="5" fillId="0" borderId="5" xfId="1" applyNumberFormat="1" applyFont="1" applyFill="1" applyBorder="1" applyAlignment="1">
      <alignment horizontal="right" vertical="center"/>
    </xf>
    <xf numFmtId="0" fontId="28" fillId="0" borderId="5" xfId="0" applyFont="1" applyBorder="1">
      <alignment vertical="center"/>
    </xf>
    <xf numFmtId="3" fontId="39" fillId="9" borderId="5" xfId="0" applyNumberFormat="1" applyFont="1" applyFill="1" applyBorder="1" applyAlignment="1">
      <alignment horizontal="center" vertical="center"/>
    </xf>
    <xf numFmtId="3" fontId="28" fillId="4" borderId="5" xfId="0" applyNumberFormat="1" applyFont="1" applyFill="1" applyBorder="1" applyAlignment="1">
      <alignment horizontal="right" vertical="center" wrapText="1"/>
    </xf>
    <xf numFmtId="3" fontId="5" fillId="0" borderId="5" xfId="0" applyNumberFormat="1" applyFont="1" applyBorder="1" applyAlignment="1">
      <alignment horizontal="left" vertical="center" wrapText="1"/>
    </xf>
    <xf numFmtId="0" fontId="9" fillId="0" borderId="5" xfId="0" applyFont="1" applyBorder="1" applyAlignment="1">
      <alignment horizontal="right" vertical="center"/>
    </xf>
    <xf numFmtId="3" fontId="5" fillId="0" borderId="0" xfId="0" applyNumberFormat="1" applyFont="1" applyAlignment="1">
      <alignment horizontal="left" vertical="distributed" wrapText="1"/>
    </xf>
    <xf numFmtId="185" fontId="5" fillId="0" borderId="0" xfId="0" applyNumberFormat="1" applyFont="1" applyAlignment="1">
      <alignment horizontal="right" vertical="center"/>
    </xf>
    <xf numFmtId="3" fontId="39" fillId="9" borderId="5" xfId="0" applyNumberFormat="1" applyFont="1" applyFill="1" applyBorder="1" applyAlignment="1">
      <alignment horizontal="center" vertical="center" wrapText="1"/>
    </xf>
    <xf numFmtId="3" fontId="5" fillId="0" borderId="5" xfId="0" applyNumberFormat="1" applyFont="1" applyBorder="1">
      <alignment vertical="center"/>
    </xf>
    <xf numFmtId="3" fontId="5" fillId="0" borderId="5" xfId="0" applyNumberFormat="1" applyFont="1" applyBorder="1" applyAlignment="1">
      <alignment horizontal="center" vertical="center"/>
    </xf>
    <xf numFmtId="3" fontId="5" fillId="0" borderId="5" xfId="0" applyNumberFormat="1" applyFont="1" applyBorder="1" applyAlignment="1">
      <alignment vertical="center" wrapText="1"/>
    </xf>
    <xf numFmtId="3" fontId="28" fillId="0" borderId="5" xfId="0" applyNumberFormat="1" applyFont="1" applyBorder="1" applyAlignment="1">
      <alignment horizontal="right" vertical="center" wrapText="1"/>
    </xf>
    <xf numFmtId="3" fontId="28" fillId="4" borderId="5" xfId="0" applyNumberFormat="1" applyFont="1" applyFill="1" applyBorder="1" applyAlignment="1">
      <alignment horizontal="center" vertical="center" wrapText="1"/>
    </xf>
    <xf numFmtId="3" fontId="28" fillId="0" borderId="5"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5" xfId="0" applyNumberFormat="1" applyFont="1" applyBorder="1" applyAlignment="1">
      <alignment horizontal="left" vertical="distributed" wrapText="1"/>
    </xf>
    <xf numFmtId="9" fontId="5" fillId="0" borderId="5" xfId="0" applyNumberFormat="1" applyFont="1" applyBorder="1" applyAlignment="1">
      <alignment horizontal="right" vertical="center"/>
    </xf>
    <xf numFmtId="185" fontId="5" fillId="0" borderId="5" xfId="0" applyNumberFormat="1" applyFont="1" applyBorder="1" applyAlignment="1">
      <alignment horizontal="right" vertical="center"/>
    </xf>
    <xf numFmtId="0" fontId="8" fillId="0" borderId="0" xfId="0" applyFont="1" applyAlignment="1">
      <alignment vertical="center" wrapText="1"/>
    </xf>
    <xf numFmtId="182" fontId="38" fillId="0" borderId="26" xfId="0" applyNumberFormat="1" applyFont="1" applyBorder="1">
      <alignment vertical="center"/>
    </xf>
    <xf numFmtId="0" fontId="33" fillId="8" borderId="0" xfId="0" applyFont="1" applyFill="1" applyAlignment="1">
      <alignment vertical="center" wrapText="1"/>
    </xf>
    <xf numFmtId="0" fontId="12" fillId="11" borderId="0" xfId="0" applyFont="1" applyFill="1" applyAlignment="1">
      <alignment vertical="center" wrapText="1"/>
    </xf>
    <xf numFmtId="9" fontId="47" fillId="0" borderId="0" xfId="0" applyNumberFormat="1" applyFont="1">
      <alignment vertical="center"/>
    </xf>
    <xf numFmtId="0" fontId="41" fillId="11" borderId="10" xfId="0" applyFont="1" applyFill="1" applyBorder="1" applyAlignment="1">
      <alignment horizontal="center" vertical="center"/>
    </xf>
    <xf numFmtId="0" fontId="39" fillId="11" borderId="10" xfId="0" applyFont="1" applyFill="1" applyBorder="1" applyAlignment="1">
      <alignment horizontal="center" vertical="center"/>
    </xf>
    <xf numFmtId="0" fontId="48" fillId="0" borderId="0" xfId="0" applyFont="1">
      <alignment vertical="center"/>
    </xf>
    <xf numFmtId="0" fontId="50" fillId="0" borderId="0" xfId="0" applyFont="1">
      <alignment vertical="center"/>
    </xf>
    <xf numFmtId="0" fontId="50" fillId="0" borderId="0" xfId="0" applyFont="1" applyAlignment="1">
      <alignment vertical="center" wrapText="1"/>
    </xf>
    <xf numFmtId="0" fontId="49" fillId="0" borderId="3" xfId="2" applyFont="1" applyBorder="1" applyAlignment="1">
      <alignment horizontal="left" vertical="center" wrapText="1" indent="1"/>
    </xf>
    <xf numFmtId="0" fontId="51" fillId="9" borderId="3" xfId="2" applyFont="1" applyFill="1" applyBorder="1" applyAlignment="1">
      <alignment horizontal="center" vertical="center"/>
    </xf>
    <xf numFmtId="0" fontId="31" fillId="0" borderId="0" xfId="0" applyFont="1" applyAlignment="1">
      <alignment horizontal="left" vertical="center"/>
    </xf>
    <xf numFmtId="0" fontId="49" fillId="0" borderId="3" xfId="2" applyFont="1" applyBorder="1" applyAlignment="1">
      <alignment horizontal="left" vertical="center" indent="1"/>
    </xf>
    <xf numFmtId="0" fontId="51" fillId="9" borderId="3" xfId="2" applyFont="1" applyFill="1" applyBorder="1" applyAlignment="1">
      <alignment horizontal="right" vertical="center"/>
    </xf>
    <xf numFmtId="0" fontId="51" fillId="11" borderId="3" xfId="2" applyFont="1" applyFill="1" applyBorder="1" applyAlignment="1">
      <alignment horizontal="right" vertical="center"/>
    </xf>
    <xf numFmtId="0" fontId="51" fillId="8" borderId="3" xfId="2" applyFont="1" applyFill="1" applyBorder="1" applyAlignment="1">
      <alignment horizontal="right" vertical="center"/>
    </xf>
    <xf numFmtId="179" fontId="9" fillId="0" borderId="5" xfId="0" applyNumberFormat="1" applyFont="1" applyBorder="1">
      <alignment vertical="center"/>
    </xf>
    <xf numFmtId="182" fontId="9" fillId="0" borderId="5" xfId="0" applyNumberFormat="1" applyFont="1" applyBorder="1" applyAlignment="1">
      <alignment horizontal="right" vertical="center"/>
    </xf>
    <xf numFmtId="183" fontId="9" fillId="0" borderId="6" xfId="0" applyNumberFormat="1" applyFont="1" applyBorder="1">
      <alignment vertical="center"/>
    </xf>
    <xf numFmtId="183" fontId="9" fillId="0" borderId="6" xfId="0" applyNumberFormat="1" applyFont="1" applyBorder="1" applyAlignment="1">
      <alignment horizontal="right" vertical="center"/>
    </xf>
    <xf numFmtId="0" fontId="9" fillId="0" borderId="5" xfId="0" applyFont="1" applyBorder="1">
      <alignment vertical="center"/>
    </xf>
    <xf numFmtId="3" fontId="9" fillId="5" borderId="5" xfId="0" applyNumberFormat="1" applyFont="1" applyFill="1" applyBorder="1" applyAlignment="1">
      <alignment horizontal="left" vertical="center"/>
    </xf>
    <xf numFmtId="0" fontId="9" fillId="5" borderId="5" xfId="0" applyFont="1" applyFill="1" applyBorder="1" applyAlignment="1">
      <alignment horizontal="left" vertical="center"/>
    </xf>
    <xf numFmtId="182" fontId="9" fillId="0" borderId="7" xfId="0" applyNumberFormat="1" applyFont="1" applyBorder="1">
      <alignment vertical="center"/>
    </xf>
    <xf numFmtId="182" fontId="9" fillId="0" borderId="5" xfId="0" applyNumberFormat="1" applyFont="1" applyBorder="1">
      <alignment vertical="center"/>
    </xf>
    <xf numFmtId="183" fontId="9" fillId="0" borderId="5" xfId="0" applyNumberFormat="1" applyFont="1" applyBorder="1">
      <alignment vertical="center"/>
    </xf>
    <xf numFmtId="187" fontId="7" fillId="0" borderId="5" xfId="0" applyNumberFormat="1" applyFont="1" applyBorder="1">
      <alignment vertical="center"/>
    </xf>
    <xf numFmtId="183" fontId="7" fillId="0" borderId="5" xfId="0" applyNumberFormat="1" applyFont="1" applyBorder="1">
      <alignment vertical="center"/>
    </xf>
    <xf numFmtId="187" fontId="9" fillId="5" borderId="7" xfId="0" applyNumberFormat="1" applyFont="1" applyFill="1" applyBorder="1" applyAlignment="1">
      <alignment horizontal="right" vertical="center"/>
    </xf>
    <xf numFmtId="187" fontId="5" fillId="0" borderId="7" xfId="0" applyNumberFormat="1" applyFont="1" applyBorder="1" applyAlignment="1">
      <alignment horizontal="right" vertical="center"/>
    </xf>
    <xf numFmtId="187" fontId="5" fillId="0" borderId="7" xfId="0" applyNumberFormat="1" applyFont="1" applyBorder="1">
      <alignment vertical="center"/>
    </xf>
    <xf numFmtId="187" fontId="5" fillId="5" borderId="7" xfId="0" applyNumberFormat="1" applyFont="1" applyFill="1" applyBorder="1">
      <alignment vertical="center"/>
    </xf>
    <xf numFmtId="187" fontId="7" fillId="0" borderId="7" xfId="0" applyNumberFormat="1" applyFont="1" applyBorder="1">
      <alignment vertical="center"/>
    </xf>
    <xf numFmtId="187" fontId="5" fillId="5" borderId="5" xfId="0" applyNumberFormat="1" applyFont="1" applyFill="1" applyBorder="1">
      <alignment vertical="center"/>
    </xf>
    <xf numFmtId="0" fontId="26" fillId="5" borderId="0" xfId="0" applyFont="1" applyFill="1" applyAlignment="1">
      <alignment vertical="center" wrapText="1"/>
    </xf>
    <xf numFmtId="0" fontId="54" fillId="0" borderId="31" xfId="0" applyFont="1" applyBorder="1" applyAlignment="1">
      <alignment horizontal="left" vertical="center"/>
    </xf>
    <xf numFmtId="0" fontId="54" fillId="6" borderId="31" xfId="0" applyFont="1" applyFill="1" applyBorder="1" applyAlignment="1">
      <alignment horizontal="left" vertical="center"/>
    </xf>
    <xf numFmtId="0" fontId="54" fillId="0" borderId="31" xfId="0" applyFont="1" applyBorder="1">
      <alignment vertical="center"/>
    </xf>
    <xf numFmtId="0" fontId="7" fillId="0" borderId="31" xfId="0" applyFont="1" applyBorder="1" applyAlignment="1">
      <alignment vertical="center" wrapText="1"/>
    </xf>
    <xf numFmtId="0" fontId="42" fillId="2" borderId="0" xfId="2" applyFont="1" applyFill="1" applyAlignment="1">
      <alignment horizontal="center" vertical="center" wrapText="1"/>
    </xf>
    <xf numFmtId="0" fontId="5" fillId="5" borderId="7" xfId="0" applyFont="1" applyFill="1" applyBorder="1" applyAlignment="1">
      <alignment horizontal="right" vertical="center" indent="1"/>
    </xf>
    <xf numFmtId="184" fontId="9" fillId="0" borderId="5" xfId="0" applyNumberFormat="1" applyFont="1" applyBorder="1" applyAlignment="1">
      <alignment horizontal="left" vertical="center"/>
    </xf>
    <xf numFmtId="0" fontId="9" fillId="0" borderId="31" xfId="0" applyFont="1" applyBorder="1" applyAlignment="1">
      <alignment horizontal="justify" vertical="center" wrapText="1"/>
    </xf>
    <xf numFmtId="0" fontId="9" fillId="0" borderId="5" xfId="0" applyFont="1" applyBorder="1" applyAlignment="1">
      <alignment horizontal="justify" vertical="center" wrapText="1"/>
    </xf>
    <xf numFmtId="0" fontId="56" fillId="0" borderId="7" xfId="0" applyFont="1" applyBorder="1" applyAlignment="1">
      <alignment horizontal="left" vertical="center"/>
    </xf>
    <xf numFmtId="0" fontId="9" fillId="0" borderId="5" xfId="0" applyFont="1" applyBorder="1" applyAlignment="1">
      <alignment horizontal="left" vertical="center" wrapText="1"/>
    </xf>
    <xf numFmtId="0" fontId="6" fillId="5" borderId="0" xfId="0" applyFont="1" applyFill="1" applyAlignment="1">
      <alignment vertical="center" wrapText="1"/>
    </xf>
    <xf numFmtId="0" fontId="5" fillId="0" borderId="7" xfId="0" applyFont="1" applyBorder="1" applyAlignment="1">
      <alignment horizontal="left" vertical="center" wrapText="1"/>
    </xf>
    <xf numFmtId="0" fontId="28" fillId="4" borderId="7" xfId="0" applyFont="1" applyFill="1" applyBorder="1" applyAlignment="1">
      <alignment horizontal="left" vertical="center" wrapText="1"/>
    </xf>
    <xf numFmtId="0" fontId="18" fillId="0" borderId="38" xfId="0" applyFont="1" applyBorder="1">
      <alignment vertical="center"/>
    </xf>
    <xf numFmtId="0" fontId="26" fillId="0" borderId="39" xfId="0" applyFont="1" applyBorder="1" applyAlignment="1">
      <alignment vertical="center" wrapText="1"/>
    </xf>
    <xf numFmtId="0" fontId="26" fillId="0" borderId="22" xfId="0" applyFont="1" applyBorder="1">
      <alignment vertical="center"/>
    </xf>
    <xf numFmtId="0" fontId="26" fillId="0" borderId="23" xfId="0" applyFont="1" applyBorder="1">
      <alignment vertical="center"/>
    </xf>
    <xf numFmtId="0" fontId="26" fillId="5" borderId="24" xfId="0" applyFont="1" applyFill="1" applyBorder="1">
      <alignment vertical="center"/>
    </xf>
    <xf numFmtId="0" fontId="26" fillId="0" borderId="38" xfId="0" applyFont="1" applyBorder="1" applyAlignment="1">
      <alignment vertical="center" wrapText="1"/>
    </xf>
    <xf numFmtId="0" fontId="42" fillId="3" borderId="0" xfId="2" applyFont="1" applyFill="1" applyAlignment="1">
      <alignment horizontal="center" vertical="center" wrapText="1"/>
    </xf>
    <xf numFmtId="0" fontId="58" fillId="3" borderId="0" xfId="2" applyFont="1" applyFill="1" applyAlignment="1">
      <alignment horizontal="center" vertical="center" wrapText="1"/>
    </xf>
    <xf numFmtId="14" fontId="5" fillId="0" borderId="5" xfId="0" applyNumberFormat="1" applyFont="1" applyBorder="1" applyAlignment="1">
      <alignment horizontal="right" vertical="center"/>
    </xf>
    <xf numFmtId="0" fontId="42" fillId="10" borderId="0" xfId="2" applyFont="1" applyFill="1" applyAlignment="1">
      <alignment horizontal="center" vertical="center" wrapText="1"/>
    </xf>
    <xf numFmtId="0" fontId="58" fillId="10" borderId="0" xfId="2" applyFont="1" applyFill="1" applyAlignment="1">
      <alignment horizontal="center" vertical="center" wrapText="1"/>
    </xf>
    <xf numFmtId="0" fontId="58" fillId="2" borderId="0" xfId="2" applyFont="1" applyFill="1" applyAlignment="1">
      <alignment horizontal="center" vertical="center" wrapText="1"/>
    </xf>
    <xf numFmtId="0" fontId="56" fillId="0" borderId="5" xfId="0" applyFont="1" applyBorder="1" applyAlignment="1">
      <alignment horizontal="left" vertical="center" wrapText="1"/>
    </xf>
    <xf numFmtId="0" fontId="56" fillId="0" borderId="5" xfId="0" applyFont="1" applyBorder="1" applyAlignment="1">
      <alignment horizontal="left" vertical="center"/>
    </xf>
    <xf numFmtId="177" fontId="56" fillId="0" borderId="5" xfId="1" applyNumberFormat="1" applyFont="1" applyFill="1" applyBorder="1" applyAlignment="1">
      <alignment horizontal="left" vertical="center" wrapText="1"/>
    </xf>
    <xf numFmtId="0" fontId="50" fillId="0" borderId="0" xfId="0" applyFont="1" applyAlignment="1">
      <alignment horizontal="left" vertical="center" indent="1"/>
    </xf>
    <xf numFmtId="0" fontId="59" fillId="0" borderId="0" xfId="0" applyFont="1">
      <alignment vertical="center"/>
    </xf>
    <xf numFmtId="0" fontId="26" fillId="0" borderId="0" xfId="0" applyFont="1">
      <alignment vertical="center"/>
    </xf>
    <xf numFmtId="3" fontId="56" fillId="0" borderId="5" xfId="0" applyNumberFormat="1" applyFont="1" applyBorder="1" applyAlignment="1">
      <alignment horizontal="left" vertical="center" wrapText="1"/>
    </xf>
    <xf numFmtId="0" fontId="9" fillId="0" borderId="0" xfId="0" applyFont="1" applyAlignment="1">
      <alignment horizontal="left" vertical="center"/>
    </xf>
    <xf numFmtId="0" fontId="9" fillId="0" borderId="5" xfId="0" applyFont="1" applyBorder="1" applyAlignment="1">
      <alignment vertical="center" wrapText="1"/>
    </xf>
    <xf numFmtId="0" fontId="49" fillId="0" borderId="0" xfId="2" applyFont="1" applyBorder="1" applyAlignment="1">
      <alignment horizontal="left" vertical="center" indent="1"/>
    </xf>
    <xf numFmtId="0" fontId="9" fillId="0" borderId="7" xfId="0" applyFont="1" applyBorder="1" applyAlignment="1">
      <alignment horizontal="center" vertical="center"/>
    </xf>
    <xf numFmtId="180" fontId="7" fillId="0" borderId="5" xfId="0" applyNumberFormat="1" applyFont="1" applyBorder="1" applyAlignment="1">
      <alignment horizontal="right" vertical="center"/>
    </xf>
    <xf numFmtId="0" fontId="49" fillId="0" borderId="46" xfId="2" applyFont="1" applyFill="1" applyBorder="1" applyAlignment="1">
      <alignment horizontal="left" vertical="center" indent="1"/>
    </xf>
    <xf numFmtId="0" fontId="49" fillId="0" borderId="47" xfId="2" applyFont="1" applyFill="1" applyBorder="1" applyAlignment="1">
      <alignment horizontal="left" vertical="center" inden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55" fontId="7" fillId="7" borderId="12" xfId="0" applyNumberFormat="1" applyFont="1" applyFill="1" applyBorder="1" applyAlignment="1">
      <alignment horizontal="left" vertical="center" wrapText="1"/>
    </xf>
    <xf numFmtId="0" fontId="12" fillId="11" borderId="0" xfId="0" applyFont="1" applyFill="1" applyAlignment="1">
      <alignment horizontal="left" vertical="center" wrapText="1"/>
    </xf>
    <xf numFmtId="0" fontId="12" fillId="9" borderId="0" xfId="0" applyFont="1" applyFill="1" applyAlignment="1">
      <alignment horizontal="left" vertical="center" wrapText="1"/>
    </xf>
    <xf numFmtId="0" fontId="12" fillId="8" borderId="11" xfId="0" applyFont="1" applyFill="1" applyBorder="1" applyAlignment="1">
      <alignment horizontal="left" vertical="center"/>
    </xf>
    <xf numFmtId="0" fontId="51" fillId="9" borderId="42" xfId="2" applyFont="1" applyFill="1" applyBorder="1" applyAlignment="1">
      <alignment horizontal="center" vertical="center"/>
    </xf>
    <xf numFmtId="0" fontId="51" fillId="9" borderId="43" xfId="2" applyFont="1" applyFill="1" applyBorder="1" applyAlignment="1">
      <alignment horizontal="center" vertical="center"/>
    </xf>
    <xf numFmtId="0" fontId="49" fillId="0" borderId="42" xfId="2" applyFont="1" applyBorder="1" applyAlignment="1">
      <alignment horizontal="left" vertical="center" wrapText="1" indent="1"/>
    </xf>
    <xf numFmtId="0" fontId="49" fillId="0" borderId="43" xfId="2" applyFont="1" applyBorder="1" applyAlignment="1">
      <alignment horizontal="left" vertical="center" indent="1"/>
    </xf>
    <xf numFmtId="0" fontId="4" fillId="0" borderId="17" xfId="0" applyFont="1" applyBorder="1" applyAlignment="1">
      <alignment horizontal="left" vertical="center"/>
    </xf>
    <xf numFmtId="0" fontId="7" fillId="7" borderId="12" xfId="0" applyFont="1" applyFill="1" applyBorder="1" applyAlignment="1">
      <alignment horizontal="left" vertical="center" wrapText="1"/>
    </xf>
    <xf numFmtId="0" fontId="9" fillId="7" borderId="12" xfId="0" applyFont="1" applyFill="1" applyBorder="1" applyAlignment="1">
      <alignment horizontal="left" vertical="center" wrapText="1"/>
    </xf>
    <xf numFmtId="0" fontId="7" fillId="7" borderId="0" xfId="0" applyFont="1" applyFill="1" applyAlignment="1">
      <alignment vertical="center" wrapText="1"/>
    </xf>
    <xf numFmtId="0" fontId="49" fillId="0" borderId="46" xfId="3" applyFont="1" applyFill="1" applyBorder="1" applyAlignment="1">
      <alignment horizontal="left" vertical="center" indent="1"/>
    </xf>
    <xf numFmtId="0" fontId="49" fillId="0" borderId="47" xfId="3" applyFont="1" applyFill="1" applyBorder="1" applyAlignment="1">
      <alignment horizontal="left" vertical="center" indent="1"/>
    </xf>
    <xf numFmtId="0" fontId="63" fillId="0" borderId="44" xfId="3" applyFont="1" applyFill="1" applyBorder="1" applyAlignment="1">
      <alignment horizontal="left" vertical="center" wrapText="1" indent="1"/>
    </xf>
    <xf numFmtId="0" fontId="63" fillId="0" borderId="45" xfId="3" applyFont="1" applyFill="1" applyBorder="1" applyAlignment="1">
      <alignment horizontal="left" vertical="center" wrapText="1" indent="1"/>
    </xf>
    <xf numFmtId="0" fontId="63" fillId="0" borderId="48" xfId="3" applyFont="1" applyFill="1" applyBorder="1" applyAlignment="1">
      <alignment horizontal="left" vertical="center" wrapText="1" indent="1"/>
    </xf>
    <xf numFmtId="0" fontId="63" fillId="0" borderId="49" xfId="3" applyFont="1" applyFill="1" applyBorder="1" applyAlignment="1">
      <alignment horizontal="left" vertical="center" wrapText="1" indent="1"/>
    </xf>
    <xf numFmtId="0" fontId="49" fillId="0" borderId="15" xfId="3" applyFont="1" applyFill="1" applyBorder="1" applyAlignment="1">
      <alignment horizontal="left" vertical="center" indent="1"/>
    </xf>
    <xf numFmtId="0" fontId="49" fillId="0" borderId="16" xfId="3" applyFont="1" applyFill="1" applyBorder="1" applyAlignment="1">
      <alignment horizontal="left" vertical="center" indent="1"/>
    </xf>
    <xf numFmtId="0" fontId="62" fillId="8" borderId="42" xfId="3" applyFont="1" applyFill="1" applyBorder="1" applyAlignment="1">
      <alignment horizontal="right" vertical="center"/>
    </xf>
    <xf numFmtId="0" fontId="62" fillId="8" borderId="43" xfId="3" applyFont="1" applyFill="1" applyBorder="1" applyAlignment="1">
      <alignment horizontal="right" vertical="center"/>
    </xf>
    <xf numFmtId="0" fontId="58" fillId="0" borderId="0" xfId="2" applyFont="1" applyAlignment="1">
      <alignment horizontal="left" vertical="center" wrapText="1"/>
    </xf>
    <xf numFmtId="0" fontId="9" fillId="0" borderId="0" xfId="0" applyFont="1" applyAlignment="1">
      <alignment horizontal="left" vertical="center" wrapText="1"/>
    </xf>
    <xf numFmtId="0" fontId="42" fillId="0" borderId="0" xfId="2" applyFont="1" applyAlignment="1">
      <alignment horizontal="left" vertical="center" wrapTex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5" fillId="5" borderId="6" xfId="0" applyFont="1" applyFill="1" applyBorder="1" applyAlignment="1">
      <alignment horizontal="left" vertical="center"/>
    </xf>
    <xf numFmtId="0" fontId="5" fillId="5" borderId="8" xfId="0" applyFont="1" applyFill="1" applyBorder="1" applyAlignment="1">
      <alignment horizontal="left" vertical="center"/>
    </xf>
    <xf numFmtId="0" fontId="5" fillId="5" borderId="7" xfId="0" applyFont="1" applyFill="1" applyBorder="1" applyAlignment="1">
      <alignment horizontal="left" vertical="center"/>
    </xf>
    <xf numFmtId="0" fontId="39" fillId="8" borderId="9" xfId="0" applyFont="1" applyFill="1" applyBorder="1" applyAlignment="1">
      <alignment horizontal="center" vertical="center"/>
    </xf>
    <xf numFmtId="0" fontId="39" fillId="8" borderId="10" xfId="0" applyFont="1" applyFill="1" applyBorder="1" applyAlignment="1">
      <alignment horizontal="center" vertical="center"/>
    </xf>
    <xf numFmtId="0" fontId="9" fillId="0" borderId="5" xfId="0" applyFont="1" applyBorder="1" applyAlignment="1">
      <alignment horizontal="left" vertical="center"/>
    </xf>
    <xf numFmtId="0" fontId="5" fillId="0" borderId="5" xfId="0" applyFont="1" applyBorder="1" applyAlignment="1">
      <alignment horizontal="left" vertical="center" wrapText="1"/>
    </xf>
    <xf numFmtId="0" fontId="6" fillId="0" borderId="0" xfId="0" applyFont="1" applyAlignment="1">
      <alignment horizontal="left" vertical="center" wrapText="1"/>
    </xf>
    <xf numFmtId="0" fontId="39" fillId="8" borderId="5" xfId="0" applyFont="1" applyFill="1" applyBorder="1" applyAlignment="1">
      <alignment horizontal="center" vertical="center"/>
    </xf>
    <xf numFmtId="0" fontId="35" fillId="0" borderId="0" xfId="0" applyFont="1" applyAlignment="1">
      <alignment horizontal="left" vertical="center" wrapText="1"/>
    </xf>
    <xf numFmtId="0" fontId="5" fillId="5" borderId="5"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37" fillId="0" borderId="0" xfId="0" applyFont="1" applyAlignment="1">
      <alignment horizontal="left" vertical="top" wrapText="1"/>
    </xf>
    <xf numFmtId="0" fontId="33" fillId="8" borderId="0" xfId="0" applyFont="1" applyFill="1" applyAlignment="1">
      <alignment horizontal="left" vertical="center" wrapText="1"/>
    </xf>
    <xf numFmtId="0" fontId="41" fillId="8" borderId="5" xfId="0" applyFont="1" applyFill="1" applyBorder="1" applyAlignment="1">
      <alignment horizontal="center" vertical="center"/>
    </xf>
    <xf numFmtId="0" fontId="31" fillId="5" borderId="5" xfId="0" applyFont="1" applyFill="1" applyBorder="1" applyAlignment="1">
      <alignment horizontal="left" vertical="center"/>
    </xf>
    <xf numFmtId="0" fontId="5" fillId="5" borderId="5" xfId="0" applyFont="1" applyFill="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xf>
    <xf numFmtId="0" fontId="8" fillId="0" borderId="0" xfId="0" applyFont="1" applyAlignment="1">
      <alignment horizontal="left" vertical="center" wrapText="1"/>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30" fillId="0" borderId="0" xfId="0" applyFont="1" applyAlignment="1">
      <alignment horizontal="left" vertical="top" wrapText="1"/>
    </xf>
    <xf numFmtId="0" fontId="39" fillId="8" borderId="27" xfId="0" applyFont="1" applyFill="1" applyBorder="1" applyAlignment="1">
      <alignment horizontal="center" vertical="center"/>
    </xf>
    <xf numFmtId="0" fontId="39" fillId="8" borderId="25" xfId="0" applyFont="1" applyFill="1" applyBorder="1" applyAlignment="1">
      <alignment horizontal="center" vertical="center"/>
    </xf>
    <xf numFmtId="0" fontId="9" fillId="0" borderId="5" xfId="0" applyFont="1" applyBorder="1" applyAlignment="1">
      <alignment horizontal="left" vertical="center" wrapText="1"/>
    </xf>
    <xf numFmtId="0" fontId="20" fillId="0" borderId="0" xfId="0" applyFont="1" applyAlignment="1">
      <alignment horizontal="left" vertical="center" wrapText="1"/>
    </xf>
    <xf numFmtId="0" fontId="26" fillId="0" borderId="30" xfId="0" applyFont="1" applyBorder="1" applyAlignment="1">
      <alignment horizontal="left" vertical="center" wrapText="1"/>
    </xf>
    <xf numFmtId="0" fontId="39" fillId="8" borderId="40" xfId="0" applyFont="1" applyFill="1" applyBorder="1" applyAlignment="1">
      <alignment horizontal="center" vertical="center"/>
    </xf>
    <xf numFmtId="0" fontId="39" fillId="8" borderId="41" xfId="0" applyFont="1" applyFill="1" applyBorder="1" applyAlignment="1">
      <alignment horizontal="center" vertical="center"/>
    </xf>
    <xf numFmtId="0" fontId="9" fillId="0" borderId="27" xfId="0" applyFont="1" applyBorder="1" applyAlignment="1">
      <alignment horizontal="left" vertical="center"/>
    </xf>
    <xf numFmtId="0" fontId="9" fillId="0" borderId="25"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5" fillId="0" borderId="0" xfId="0" applyFont="1" applyAlignment="1">
      <alignment horizontal="left" vertical="center" wrapText="1"/>
    </xf>
    <xf numFmtId="0" fontId="39" fillId="8" borderId="5" xfId="0" applyFont="1" applyFill="1" applyBorder="1" applyAlignment="1">
      <alignment horizontal="center" vertical="center" wrapText="1"/>
    </xf>
    <xf numFmtId="0" fontId="5" fillId="0" borderId="19" xfId="0" applyFont="1" applyBorder="1" applyAlignment="1">
      <alignment horizontal="left" vertical="center"/>
    </xf>
    <xf numFmtId="0" fontId="5" fillId="5" borderId="19" xfId="0" applyFont="1" applyFill="1" applyBorder="1" applyAlignment="1">
      <alignment horizontal="left" vertical="center"/>
    </xf>
    <xf numFmtId="0" fontId="54" fillId="0" borderId="34" xfId="0" applyFont="1" applyBorder="1" applyAlignment="1">
      <alignment horizontal="left" vertical="center"/>
    </xf>
    <xf numFmtId="0" fontId="54" fillId="0" borderId="35" xfId="0" applyFont="1" applyBorder="1" applyAlignment="1">
      <alignment horizontal="left" vertical="center"/>
    </xf>
    <xf numFmtId="0" fontId="54" fillId="0" borderId="37" xfId="0" applyFont="1" applyBorder="1" applyAlignment="1">
      <alignment horizontal="left" vertical="center"/>
    </xf>
    <xf numFmtId="0" fontId="30" fillId="0" borderId="0" xfId="0" applyFont="1" applyAlignment="1">
      <alignment horizontal="left" vertical="center" wrapText="1"/>
    </xf>
    <xf numFmtId="0" fontId="9" fillId="0" borderId="50" xfId="0" applyFont="1" applyBorder="1" applyAlignment="1">
      <alignment horizontal="left" vertical="center" wrapText="1"/>
    </xf>
    <xf numFmtId="0" fontId="9" fillId="0" borderId="25" xfId="0" applyFont="1" applyBorder="1" applyAlignment="1">
      <alignment horizontal="left" vertical="center" wrapText="1"/>
    </xf>
    <xf numFmtId="0" fontId="22" fillId="0" borderId="0" xfId="0" applyFont="1" applyAlignment="1">
      <alignment horizontal="left" vertical="top" wrapText="1"/>
    </xf>
    <xf numFmtId="0" fontId="22" fillId="0" borderId="2" xfId="0" applyFont="1" applyBorder="1" applyAlignment="1">
      <alignment horizontal="left" vertical="top" wrapText="1"/>
    </xf>
    <xf numFmtId="0" fontId="9" fillId="0" borderId="0" xfId="0" applyFont="1" applyAlignment="1">
      <alignment horizontal="left" vertical="top" wrapText="1"/>
    </xf>
    <xf numFmtId="0" fontId="9" fillId="0" borderId="36" xfId="0" applyFont="1" applyBorder="1" applyAlignment="1">
      <alignment vertical="center"/>
    </xf>
    <xf numFmtId="0" fontId="9" fillId="0" borderId="10" xfId="0" applyFont="1" applyBorder="1" applyAlignment="1">
      <alignment vertical="center"/>
    </xf>
    <xf numFmtId="0" fontId="20" fillId="0" borderId="0" xfId="0" applyFont="1" applyAlignment="1">
      <alignment horizontal="left" vertical="top" wrapText="1"/>
    </xf>
    <xf numFmtId="0" fontId="9" fillId="0" borderId="5" xfId="0" applyFont="1" applyBorder="1" applyAlignment="1">
      <alignment vertical="center" wrapText="1"/>
    </xf>
    <xf numFmtId="0" fontId="27" fillId="6" borderId="20" xfId="0" applyFont="1" applyFill="1" applyBorder="1" applyAlignment="1">
      <alignment horizontal="right" vertical="center" wrapText="1" indent="1"/>
    </xf>
    <xf numFmtId="0" fontId="27" fillId="6" borderId="1" xfId="0" applyFont="1" applyFill="1" applyBorder="1" applyAlignment="1">
      <alignment horizontal="right" vertical="center" wrapText="1" indent="1"/>
    </xf>
    <xf numFmtId="0" fontId="27" fillId="6" borderId="21" xfId="0" applyFont="1" applyFill="1" applyBorder="1" applyAlignment="1">
      <alignment horizontal="right" vertical="center" wrapText="1" indent="1"/>
    </xf>
    <xf numFmtId="0" fontId="9" fillId="0" borderId="5" xfId="0" applyFont="1" applyBorder="1" applyAlignment="1">
      <alignment horizontal="center" vertical="center" wrapText="1"/>
    </xf>
    <xf numFmtId="0" fontId="53" fillId="12" borderId="32" xfId="0" applyFont="1" applyFill="1" applyBorder="1" applyAlignment="1">
      <alignment horizontal="center" vertical="center"/>
    </xf>
    <xf numFmtId="0" fontId="53" fillId="12" borderId="33" xfId="0" applyFont="1" applyFill="1" applyBorder="1" applyAlignment="1">
      <alignment horizontal="center" vertical="center"/>
    </xf>
    <xf numFmtId="0" fontId="64" fillId="0" borderId="5" xfId="0" applyFont="1" applyBorder="1" applyAlignment="1">
      <alignment horizontal="left" vertical="center" wrapText="1"/>
    </xf>
    <xf numFmtId="0" fontId="64" fillId="0" borderId="19" xfId="0" applyFont="1" applyBorder="1" applyAlignment="1">
      <alignment horizontal="left" vertical="center" wrapText="1"/>
    </xf>
    <xf numFmtId="0" fontId="28" fillId="4" borderId="5" xfId="0" applyFont="1" applyFill="1" applyBorder="1" applyAlignment="1">
      <alignment horizontal="left" vertical="center" wrapText="1"/>
    </xf>
    <xf numFmtId="0" fontId="28" fillId="4" borderId="19" xfId="0" applyFont="1" applyFill="1" applyBorder="1" applyAlignment="1">
      <alignment horizontal="left" vertical="center" wrapText="1"/>
    </xf>
    <xf numFmtId="0" fontId="28" fillId="6" borderId="34" xfId="0" applyFont="1" applyFill="1" applyBorder="1" applyAlignment="1">
      <alignment horizontal="left" vertical="center"/>
    </xf>
    <xf numFmtId="0" fontId="28" fillId="6" borderId="37" xfId="0" applyFont="1" applyFill="1" applyBorder="1" applyAlignment="1">
      <alignment horizontal="left" vertical="center"/>
    </xf>
    <xf numFmtId="0" fontId="15" fillId="0" borderId="0" xfId="0" applyFont="1" applyAlignment="1">
      <alignment horizontal="left" vertical="center" wrapText="1"/>
    </xf>
    <xf numFmtId="3" fontId="5" fillId="0" borderId="5" xfId="0" applyNumberFormat="1" applyFont="1" applyBorder="1" applyAlignment="1">
      <alignment horizontal="left" vertical="center"/>
    </xf>
    <xf numFmtId="14" fontId="5" fillId="0" borderId="5" xfId="0" applyNumberFormat="1" applyFont="1" applyBorder="1" applyAlignment="1">
      <alignment horizontal="right" vertical="center"/>
    </xf>
    <xf numFmtId="0" fontId="45" fillId="0" borderId="0" xfId="0" applyFont="1" applyAlignment="1">
      <alignment horizontal="left" vertical="center" wrapText="1"/>
    </xf>
    <xf numFmtId="0" fontId="31" fillId="0" borderId="5" xfId="0" applyFont="1" applyBorder="1" applyAlignment="1">
      <alignment horizontal="left" vertical="center" wrapText="1"/>
    </xf>
    <xf numFmtId="3" fontId="39" fillId="9" borderId="9" xfId="0" applyNumberFormat="1" applyFont="1" applyFill="1" applyBorder="1" applyAlignment="1">
      <alignment horizontal="center" vertical="center"/>
    </xf>
    <xf numFmtId="3" fontId="39" fillId="9" borderId="18" xfId="0" applyNumberFormat="1" applyFont="1" applyFill="1" applyBorder="1" applyAlignment="1">
      <alignment horizontal="center" vertical="center"/>
    </xf>
    <xf numFmtId="3" fontId="39" fillId="9" borderId="10" xfId="0" applyNumberFormat="1" applyFont="1" applyFill="1" applyBorder="1" applyAlignment="1">
      <alignment horizontal="center" vertical="center"/>
    </xf>
    <xf numFmtId="3" fontId="5" fillId="0" borderId="5" xfId="0" applyNumberFormat="1" applyFont="1" applyBorder="1" applyAlignment="1">
      <alignment horizontal="left" vertical="center" wrapText="1"/>
    </xf>
    <xf numFmtId="0" fontId="12" fillId="9" borderId="0" xfId="0" applyFont="1" applyFill="1" applyAlignment="1">
      <alignment horizontal="left" vertical="center"/>
    </xf>
    <xf numFmtId="3" fontId="5" fillId="0" borderId="6" xfId="0" applyNumberFormat="1" applyFont="1" applyBorder="1" applyAlignment="1">
      <alignment horizontal="left" vertical="center" wrapText="1"/>
    </xf>
    <xf numFmtId="3" fontId="5" fillId="0" borderId="8" xfId="0" applyNumberFormat="1" applyFont="1" applyBorder="1" applyAlignment="1">
      <alignment horizontal="left" vertical="center" wrapText="1"/>
    </xf>
    <xf numFmtId="3" fontId="5" fillId="0" borderId="7" xfId="0" applyNumberFormat="1" applyFont="1" applyBorder="1" applyAlignment="1">
      <alignment horizontal="left" vertical="center" wrapText="1"/>
    </xf>
    <xf numFmtId="3" fontId="5" fillId="0" borderId="5" xfId="0" applyNumberFormat="1" applyFont="1" applyBorder="1" applyAlignment="1">
      <alignment horizontal="center" vertical="center"/>
    </xf>
    <xf numFmtId="3" fontId="39" fillId="9" borderId="5" xfId="0" applyNumberFormat="1" applyFont="1" applyFill="1" applyBorder="1" applyAlignment="1">
      <alignment horizontal="center" vertical="center"/>
    </xf>
  </cellXfs>
  <cellStyles count="4">
    <cellStyle name="Hyperlink" xfId="2" xr:uid="{00000000-000B-0000-0000-000008000000}"/>
    <cellStyle name="ハイパーリンク" xfId="3" builtinId="8"/>
    <cellStyle name="桁区切り" xfId="1" builtinId="6"/>
    <cellStyle name="標準" xfId="0" builtinId="0"/>
  </cellStyles>
  <dxfs count="0"/>
  <tableStyles count="0" defaultTableStyle="TableStyleMedium2" defaultPivotStyle="PivotStyleLight16"/>
  <colors>
    <mruColors>
      <color rgb="FFFFFFFF"/>
      <color rgb="FFA5A5A5"/>
      <color rgb="FF2F9C9C"/>
      <color rgb="FFC76749"/>
      <color rgb="FFDADEF3"/>
      <color rgb="FFF3E0DA"/>
      <color rgb="FFDAF2F1"/>
      <color rgb="FFF5F5F5"/>
      <color rgb="FFB7E8E5"/>
      <color rgb="FF309C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4883608</xdr:colOff>
      <xdr:row>0</xdr:row>
      <xdr:rowOff>0</xdr:rowOff>
    </xdr:from>
    <xdr:to>
      <xdr:col>6</xdr:col>
      <xdr:colOff>5521148</xdr:colOff>
      <xdr:row>1</xdr:row>
      <xdr:rowOff>38100</xdr:rowOff>
    </xdr:to>
    <xdr:pic>
      <xdr:nvPicPr>
        <xdr:cNvPr id="2" name="図 1">
          <a:extLst>
            <a:ext uri="{FF2B5EF4-FFF2-40B4-BE49-F238E27FC236}">
              <a16:creationId xmlns:a16="http://schemas.microsoft.com/office/drawing/2014/main" id="{A1547A45-2C10-B2AD-8FA5-B57483378CCE}"/>
            </a:ext>
          </a:extLst>
        </xdr:cNvPr>
        <xdr:cNvPicPr>
          <a:picLocks noChangeAspect="1"/>
        </xdr:cNvPicPr>
      </xdr:nvPicPr>
      <xdr:blipFill>
        <a:blip xmlns:r="http://schemas.openxmlformats.org/officeDocument/2006/relationships" r:embed="rId1"/>
        <a:stretch>
          <a:fillRect/>
        </a:stretch>
      </xdr:blipFill>
      <xdr:spPr>
        <a:xfrm>
          <a:off x="18251265" y="0"/>
          <a:ext cx="637540" cy="647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640AEE60-FF6C-498B-9B39-3B4411FAE03A}"/>
            </a:ext>
            <a:ext uri="{147F2762-F138-4A5C-976F-8EAC2B608ADB}">
              <a16:predDERef xmlns:a16="http://schemas.microsoft.com/office/drawing/2014/main" pred="{7940ECAB-5007-4362-BA44-A06ABA6D8A6F}"/>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ABFDB873-5191-4CB5-9898-9EAF8B82A965}"/>
            </a:ext>
            <a:ext uri="{147F2762-F138-4A5C-976F-8EAC2B608ADB}">
              <a16:predDERef xmlns:a16="http://schemas.microsoft.com/office/drawing/2014/main" pred="{640AEE60-FF6C-498B-9B39-3B4411FAE03A}"/>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7B2B46C4-6443-4124-BC6F-4BB91D681A9C}"/>
            </a:ext>
            <a:ext uri="{147F2762-F138-4A5C-976F-8EAC2B608ADB}">
              <a16:predDERef xmlns:a16="http://schemas.microsoft.com/office/drawing/2014/main" pred="{ABFDB873-5191-4CB5-9898-9EAF8B82A965}"/>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4CDD166B-3E41-4729-8D41-FA24CAA0192F}"/>
            </a:ext>
            <a:ext uri="{147F2762-F138-4A5C-976F-8EAC2B608ADB}">
              <a16:predDERef xmlns:a16="http://schemas.microsoft.com/office/drawing/2014/main" pred="{7B2B46C4-6443-4124-BC6F-4BB91D681A9C}"/>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0" name="四角形 1">
          <a:extLst>
            <a:ext uri="{FF2B5EF4-FFF2-40B4-BE49-F238E27FC236}">
              <a16:creationId xmlns:a16="http://schemas.microsoft.com/office/drawing/2014/main" id="{A2C1CCFC-95D5-4125-AF89-7808247DF025}"/>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6C63649C-357C-4A39-9B7B-72859EEACFA7}"/>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54A69572-DE00-4382-B7DD-B030C8B81813}"/>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3" name="四角形 1">
          <a:extLst>
            <a:ext uri="{FF2B5EF4-FFF2-40B4-BE49-F238E27FC236}">
              <a16:creationId xmlns:a16="http://schemas.microsoft.com/office/drawing/2014/main" id="{CB39CB5C-9F5E-48BB-9C5D-F9F14691D746}"/>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4" name="四角形 1">
          <a:extLst>
            <a:ext uri="{FF2B5EF4-FFF2-40B4-BE49-F238E27FC236}">
              <a16:creationId xmlns:a16="http://schemas.microsoft.com/office/drawing/2014/main" id="{65ADAC44-B926-466A-B50D-96B66A961187}"/>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00FC8EEF-60A4-4CC5-8971-F188FEA61983}"/>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2EA40E1E-07C4-4669-875D-13D271D3F13D}"/>
            </a:ext>
            <a:ext uri="{147F2762-F138-4A5C-976F-8EAC2B608ADB}">
              <a16:predDERef xmlns:a16="http://schemas.microsoft.com/office/drawing/2014/main" pred="{00FC8EEF-60A4-4CC5-8971-F188FEA61983}"/>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2BF917EB-6B36-4B61-8D24-656D4EFF33EC}"/>
            </a:ext>
            <a:ext uri="{147F2762-F138-4A5C-976F-8EAC2B608ADB}">
              <a16:predDERef xmlns:a16="http://schemas.microsoft.com/office/drawing/2014/main" pred="{2EA40E1E-07C4-4669-875D-13D271D3F13D}"/>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627FD442-816C-4C7B-B02B-CDC267F24941}"/>
            </a:ext>
            <a:ext uri="{147F2762-F138-4A5C-976F-8EAC2B608ADB}">
              <a16:predDERef xmlns:a16="http://schemas.microsoft.com/office/drawing/2014/main" pred="{2BF917EB-6B36-4B61-8D24-656D4EFF33EC}"/>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5EE19D39-AE6C-47FD-B303-321A0C12758D}"/>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BB283107-C447-4ECD-9236-4DA52F899883}"/>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64E249FF-A48B-4846-8F3C-D3857A34E8CE}"/>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E423C011-CB79-4E2E-A3BD-66C16AF4F93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7242D250-9C0A-4C1A-8274-5DC5FEFE848C}"/>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161925</xdr:colOff>
      <xdr:row>0</xdr:row>
      <xdr:rowOff>152400</xdr:rowOff>
    </xdr:from>
    <xdr:to>
      <xdr:col>6</xdr:col>
      <xdr:colOff>161925</xdr:colOff>
      <xdr:row>0</xdr:row>
      <xdr:rowOff>152400</xdr:rowOff>
    </xdr:to>
    <xdr:sp macro="" textlink="">
      <xdr:nvSpPr>
        <xdr:cNvPr id="2" name="四角形 1">
          <a:extLst>
            <a:ext uri="{FF2B5EF4-FFF2-40B4-BE49-F238E27FC236}">
              <a16:creationId xmlns:a16="http://schemas.microsoft.com/office/drawing/2014/main" id="{AB8AA17C-4DBA-43F0-8F09-9712DD36514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3" name="四角形 1">
          <a:extLst>
            <a:ext uri="{FF2B5EF4-FFF2-40B4-BE49-F238E27FC236}">
              <a16:creationId xmlns:a16="http://schemas.microsoft.com/office/drawing/2014/main" id="{13985FAA-B2D6-4CA5-8EF2-68651F5551E9}"/>
            </a:ext>
            <a:ext uri="{147F2762-F138-4A5C-976F-8EAC2B608ADB}">
              <a16:predDERef xmlns:a16="http://schemas.microsoft.com/office/drawing/2014/main" pred="{AB8AA17C-4DBA-43F0-8F09-9712DD36514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F71FF7E3-1566-48F1-A78C-9DA09777321D}"/>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77EEE342-8978-4B37-8630-B43F6D72BEF8}"/>
            </a:ext>
            <a:ext uri="{147F2762-F138-4A5C-976F-8EAC2B608ADB}">
              <a16:predDERef xmlns:a16="http://schemas.microsoft.com/office/drawing/2014/main" pred="{F71FF7E3-1566-48F1-A78C-9DA09777321D}"/>
            </a:ext>
          </a:extLst>
        </xdr:cNvPr>
        <xdr:cNvSpPr/>
      </xdr:nvSpPr>
      <xdr:spPr>
        <a:xfrm>
          <a:off x="702945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0BCD14A1-0BB8-41E7-BC69-30A66CE158B5}"/>
            </a:ext>
            <a:ext uri="{147F2762-F138-4A5C-976F-8EAC2B608ADB}">
              <a16:predDERef xmlns:a16="http://schemas.microsoft.com/office/drawing/2014/main" pred="{77EEE342-8978-4B37-8630-B43F6D72BEF8}"/>
            </a:ext>
          </a:extLst>
        </xdr:cNvPr>
        <xdr:cNvSpPr/>
      </xdr:nvSpPr>
      <xdr:spPr>
        <a:xfrm>
          <a:off x="62103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2B8FBB3F-18FE-49C7-9BC8-2EB5E0C0913D}"/>
            </a:ext>
            <a:ext uri="{147F2762-F138-4A5C-976F-8EAC2B608ADB}">
              <a16:predDERef xmlns:a16="http://schemas.microsoft.com/office/drawing/2014/main" pred="{0BCD14A1-0BB8-41E7-BC69-30A66CE158B5}"/>
            </a:ext>
          </a:extLst>
        </xdr:cNvPr>
        <xdr:cNvSpPr/>
      </xdr:nvSpPr>
      <xdr:spPr>
        <a:xfrm>
          <a:off x="62103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8CFFD46B-C98C-44BC-9058-D76FE9B2A4C3}"/>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363EFB9E-DCC7-4FC9-914A-04423937A258}"/>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B9FBEA54-A917-4AD1-86DB-FBEEC3B6A948}"/>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ECC7AAEE-BD83-4ED1-B8E7-E7B2EF55B26E}"/>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6B5DF8A8-02CB-46F7-B70A-25061072AE37}"/>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5426A8B2-D71A-493F-8236-4452EC209F05}"/>
            </a:ext>
            <a:ext uri="{147F2762-F138-4A5C-976F-8EAC2B608ADB}">
              <a16:predDERef xmlns:a16="http://schemas.microsoft.com/office/drawing/2014/main" pred="{B901B329-75A6-4F60-A1DF-83DBC09DC8D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B0AF58B7-E0D9-47C8-88E4-50BEDF658F28}"/>
            </a:ext>
            <a:ext uri="{147F2762-F138-4A5C-976F-8EAC2B608ADB}">
              <a16:predDERef xmlns:a16="http://schemas.microsoft.com/office/drawing/2014/main" pred="{5426A8B2-D71A-493F-8236-4452EC209F05}"/>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AC6B26B4-0E30-4B4C-949F-675D3B14206C}"/>
            </a:ext>
            <a:ext uri="{147F2762-F138-4A5C-976F-8EAC2B608ADB}">
              <a16:predDERef xmlns:a16="http://schemas.microsoft.com/office/drawing/2014/main" pred="{B0AF58B7-E0D9-47C8-88E4-50BEDF658F28}"/>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7297116E-831D-4F13-A41E-0020604F41C4}"/>
            </a:ext>
            <a:ext uri="{147F2762-F138-4A5C-976F-8EAC2B608ADB}">
              <a16:predDERef xmlns:a16="http://schemas.microsoft.com/office/drawing/2014/main" pred="{AC6B26B4-0E30-4B4C-949F-675D3B14206C}"/>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5FBFBADA-BE14-4238-816C-2B71FDB8D21F}"/>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CAC14A6F-87F2-420D-9C3C-42855B3F4D44}"/>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09F7F55F-0F90-4B44-9C24-C7BCE7ADDAD3}"/>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CDEFACDE-C946-48CD-B016-FE2444B57E6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E4017E64-A511-48A3-8118-E3A316DCF96D}"/>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68AE2312-7031-4D09-A554-0CD4EAA7DE79}"/>
            </a:ext>
            <a:ext uri="{147F2762-F138-4A5C-976F-8EAC2B608ADB}">
              <a16:predDERef xmlns:a16="http://schemas.microsoft.com/office/drawing/2014/main" pred="{6B598A13-43BF-4053-A7E5-0137364A2EE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DF503491-D46E-4AFD-AC73-3075BAAFB746}"/>
            </a:ext>
            <a:ext uri="{147F2762-F138-4A5C-976F-8EAC2B608ADB}">
              <a16:predDERef xmlns:a16="http://schemas.microsoft.com/office/drawing/2014/main" pred="{68AE2312-7031-4D09-A554-0CD4EAA7DE79}"/>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6DB489B9-A5BE-49CD-8712-9839E0983EA7}"/>
            </a:ext>
            <a:ext uri="{147F2762-F138-4A5C-976F-8EAC2B608ADB}">
              <a16:predDERef xmlns:a16="http://schemas.microsoft.com/office/drawing/2014/main" pred="{DF503491-D46E-4AFD-AC73-3075BAAFB746}"/>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3E6CB71C-3BC1-4DB6-98FE-DC2265FE401E}"/>
            </a:ext>
            <a:ext uri="{147F2762-F138-4A5C-976F-8EAC2B608ADB}">
              <a16:predDERef xmlns:a16="http://schemas.microsoft.com/office/drawing/2014/main" pred="{6DB489B9-A5BE-49CD-8712-9839E0983EA7}"/>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135D038B-8071-4E42-8F95-5D764391028D}"/>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CC8E4EBB-9412-4183-99FF-ACD1121AB1F4}"/>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6F558E86-1CF9-4BC6-B8B9-18C1B67D33D1}"/>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147CB79D-7EE5-4034-8952-2549F711D907}"/>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352432DD-2197-4839-920F-207001C61871}"/>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5" name="四角形 1">
          <a:extLst>
            <a:ext uri="{FF2B5EF4-FFF2-40B4-BE49-F238E27FC236}">
              <a16:creationId xmlns:a16="http://schemas.microsoft.com/office/drawing/2014/main" id="{42FED4EC-578C-4A90-835C-B60FE9563A16}"/>
            </a:ext>
            <a:ext uri="{147F2762-F138-4A5C-976F-8EAC2B608ADB}">
              <a16:predDERef xmlns:a16="http://schemas.microsoft.com/office/drawing/2014/main" pred="{0CBB44E5-A182-4DB0-B5F6-827C3D7F6BCD}"/>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BD408A1A-1017-4D9E-9176-954EA89D866B}"/>
            </a:ext>
            <a:ext uri="{147F2762-F138-4A5C-976F-8EAC2B608ADB}">
              <a16:predDERef xmlns:a16="http://schemas.microsoft.com/office/drawing/2014/main" pred="{42FED4EC-578C-4A90-835C-B60FE9563A16}"/>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33EFF084-EB80-433B-992B-2F7635A341CA}"/>
            </a:ext>
            <a:ext uri="{147F2762-F138-4A5C-976F-8EAC2B608ADB}">
              <a16:predDERef xmlns:a16="http://schemas.microsoft.com/office/drawing/2014/main" pred="{BD408A1A-1017-4D9E-9176-954EA89D866B}"/>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A3FF335D-4DD8-4CFF-9BD4-D5F6035E780D}"/>
            </a:ext>
            <a:ext uri="{147F2762-F138-4A5C-976F-8EAC2B608ADB}">
              <a16:predDERef xmlns:a16="http://schemas.microsoft.com/office/drawing/2014/main" pred="{33EFF084-EB80-433B-992B-2F7635A341CA}"/>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9" name="四角形 1">
          <a:extLst>
            <a:ext uri="{FF2B5EF4-FFF2-40B4-BE49-F238E27FC236}">
              <a16:creationId xmlns:a16="http://schemas.microsoft.com/office/drawing/2014/main" id="{72308D8D-CCA8-43C3-9EE6-0E7E0AEF675F}"/>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297DB829-E133-45BA-ABC2-0A33857B9F38}"/>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425AE140-BB75-4388-A1BE-E929EBFEA8B9}"/>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4A040148-8831-4D1B-A8DD-D068771DD693}"/>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3" name="四角形 1">
          <a:extLst>
            <a:ext uri="{FF2B5EF4-FFF2-40B4-BE49-F238E27FC236}">
              <a16:creationId xmlns:a16="http://schemas.microsoft.com/office/drawing/2014/main" id="{FE5D1B6E-813B-4C76-8425-7DA270C44F97}"/>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9DF46EB4-BEA4-4F7D-BAB6-D5CA7C51DEFB}"/>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D90D280A-C16D-4EF0-9076-439FF4493386}"/>
            </a:ext>
            <a:ext uri="{147F2762-F138-4A5C-976F-8EAC2B608ADB}">
              <a16:predDERef xmlns:a16="http://schemas.microsoft.com/office/drawing/2014/main" pred="{9DF46EB4-BEA4-4F7D-BAB6-D5CA7C51DEFB}"/>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EDD8826C-F089-4ABD-B7FC-58798756F813}"/>
            </a:ext>
            <a:ext uri="{147F2762-F138-4A5C-976F-8EAC2B608ADB}">
              <a16:predDERef xmlns:a16="http://schemas.microsoft.com/office/drawing/2014/main" pred="{D90D280A-C16D-4EF0-9076-439FF4493386}"/>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60A90AD4-3287-4FD2-BC7B-0A1C1C995552}"/>
            </a:ext>
            <a:ext uri="{147F2762-F138-4A5C-976F-8EAC2B608ADB}">
              <a16:predDERef xmlns:a16="http://schemas.microsoft.com/office/drawing/2014/main" pred="{EDD8826C-F089-4ABD-B7FC-58798756F813}"/>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3C121BDA-CB9E-42DE-B20B-A240B5BDA01B}"/>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20D78FAD-FDF2-4398-8D24-018E22FBE4A4}"/>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9AFAAB52-0455-4589-AA19-BE7744FD6565}"/>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58F87A0A-544C-4AD6-BC55-ACAF83D8E227}"/>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542B17DD-F194-484E-94D5-D2414B83AFCF}"/>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3" name="線吹き出し 2 7">
          <a:extLst>
            <a:ext uri="{FF2B5EF4-FFF2-40B4-BE49-F238E27FC236}">
              <a16:creationId xmlns:a16="http://schemas.microsoft.com/office/drawing/2014/main" id="{EAB2810B-4792-46CE-80C9-B686EB7C25EE}"/>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2" name="線吹き出し 2 6">
          <a:extLst>
            <a:ext uri="{FF2B5EF4-FFF2-40B4-BE49-F238E27FC236}">
              <a16:creationId xmlns:a16="http://schemas.microsoft.com/office/drawing/2014/main" id="{575DD388-8268-474D-A0A0-2984F44A8B48}"/>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D91D8739-67C5-4477-A828-B779A8800941}"/>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6C869EB2-9D0E-4061-8C6D-82A6D72DE271}"/>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6B1746CC-CA4B-46C6-8862-CC54FAAF8898}"/>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5D51B21D-EC42-413C-B75D-C7F41AB88A4D}"/>
            </a:ext>
            <a:ext uri="{147F2762-F138-4A5C-976F-8EAC2B608ADB}">
              <a16:predDERef xmlns:a16="http://schemas.microsoft.com/office/drawing/2014/main" pred="{6B1746CC-CA4B-46C6-8862-CC54FAAF8898}"/>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0A5B9DCD-B2E4-4D5B-85E7-5A11E4FE95A3}"/>
            </a:ext>
            <a:ext uri="{147F2762-F138-4A5C-976F-8EAC2B608ADB}">
              <a16:predDERef xmlns:a16="http://schemas.microsoft.com/office/drawing/2014/main" pred="{5D51B21D-EC42-413C-B75D-C7F41AB88A4D}"/>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A3793DDE-6731-4A36-80BE-E9F56550E94A}"/>
            </a:ext>
            <a:ext uri="{147F2762-F138-4A5C-976F-8EAC2B608ADB}">
              <a16:predDERef xmlns:a16="http://schemas.microsoft.com/office/drawing/2014/main" pred="{0A5B9DCD-B2E4-4D5B-85E7-5A11E4FE95A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161925</xdr:colOff>
      <xdr:row>0</xdr:row>
      <xdr:rowOff>152400</xdr:rowOff>
    </xdr:from>
    <xdr:to>
      <xdr:col>6</xdr:col>
      <xdr:colOff>161925</xdr:colOff>
      <xdr:row>0</xdr:row>
      <xdr:rowOff>152400</xdr:rowOff>
    </xdr:to>
    <xdr:sp macro="" textlink="">
      <xdr:nvSpPr>
        <xdr:cNvPr id="15" name="四角形 1">
          <a:extLst>
            <a:ext uri="{FF2B5EF4-FFF2-40B4-BE49-F238E27FC236}">
              <a16:creationId xmlns:a16="http://schemas.microsoft.com/office/drawing/2014/main" id="{11EAD9EA-7A9A-B392-9415-4D31FB8A3A00}"/>
            </a:ext>
          </a:extLst>
        </xdr:cNvPr>
        <xdr:cNvSpPr/>
      </xdr:nvSpPr>
      <xdr:spPr>
        <a:xfrm>
          <a:off x="49625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1</xdr:col>
      <xdr:colOff>-19050</xdr:colOff>
      <xdr:row>0</xdr:row>
      <xdr:rowOff>-504825</xdr:rowOff>
    </xdr:from>
    <xdr:to>
      <xdr:col>1</xdr:col>
      <xdr:colOff>-19050</xdr:colOff>
      <xdr:row>0</xdr:row>
      <xdr:rowOff>-76200</xdr:rowOff>
    </xdr:to>
    <xdr:sp macro="" textlink="">
      <xdr:nvSpPr>
        <xdr:cNvPr id="19" name="四角形 3">
          <a:extLst>
            <a:ext uri="{FF2B5EF4-FFF2-40B4-BE49-F238E27FC236}">
              <a16:creationId xmlns:a16="http://schemas.microsoft.com/office/drawing/2014/main" id="{220A9950-8DFC-4F04-84AF-ADB5AB14D28D}"/>
            </a:ext>
            <a:ext uri="{147F2762-F138-4A5C-976F-8EAC2B608ADB}">
              <a16:predDERef xmlns:a16="http://schemas.microsoft.com/office/drawing/2014/main" pred="{7E224F6A-61B4-4472-A068-5DE430ABE45B}"/>
            </a:ext>
          </a:extLst>
        </xdr:cNvPr>
        <xdr:cNvSpPr/>
      </xdr:nvSpPr>
      <xdr:spPr>
        <a:xfrm>
          <a:off x="-19050" y="-504825"/>
          <a:ext cx="0" cy="428625"/>
        </a:xfrm>
        <a:prstGeom prst="rect">
          <a:avLst/>
        </a:prstGeom>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rtl="0"/>
          <a:r>
            <a:rPr lang="en-us" sz="1100" b="0" i="0" u="none" strike="noStrike">
              <a:solidFill>
                <a:schemeClr val="tx1"/>
              </a:solidFill>
              <a:latin typeface="Aptos Narrow" panose="020B0004020202020204" pitchFamily="34" charset="0"/>
            </a:rPr>
            <a:t>[T0100 Miura comment]</a:t>
          </a:r>
        </a:p>
        <a:p>
          <a:pPr marL="0" indent="0" algn="l" rtl="0"/>
          <a:r>
            <a:rPr lang="en-us" sz="1100" b="0" i="0" u="none" strike="noStrike">
              <a:solidFill>
                <a:schemeClr val="tx1"/>
              </a:solidFill>
              <a:latin typeface="Aptos Narrow" panose="020B0004020202020204" pitchFamily="34" charset="0"/>
            </a:rPr>
            <a:t>How about combining the previous targets with the SBTi targets?</a:t>
          </a:r>
        </a:p>
        <a:p>
          <a:pPr marL="0" indent="0" algn="l" rtl="0"/>
          <a:r>
            <a:rPr lang="en-us" sz="1100" b="0" i="0" u="none" strike="noStrike">
              <a:solidFill>
                <a:schemeClr val="tx1"/>
              </a:solidFill>
              <a:latin typeface="Aptos Narrow" panose="020B0004020202020204" pitchFamily="34" charset="0"/>
            </a:rPr>
            <a:t>Example: Add new targets to lines 11 to 14 and include the base year, actual results, and progress.</a:t>
          </a: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3166810E-82F1-459A-9FB0-99C4EFB7D5B5}"/>
            </a:ext>
            <a:ext uri="{147F2762-F138-4A5C-976F-8EAC2B608ADB}">
              <a16:predDERef xmlns:a16="http://schemas.microsoft.com/office/drawing/2014/main" pred="{BCD41238-2392-469D-9AA8-45D4152E208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41185B01-7425-4538-AC48-CEC19650294D}"/>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F9512A52-233C-4AB6-B131-FE35900435BE}"/>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15BED00B-39EE-4A11-AEAB-3606428E3B05}"/>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3" name="四角形 1">
          <a:extLst>
            <a:ext uri="{FF2B5EF4-FFF2-40B4-BE49-F238E27FC236}">
              <a16:creationId xmlns:a16="http://schemas.microsoft.com/office/drawing/2014/main" id="{5E67D9F9-8D61-40C9-8595-82D77008111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4" name="四角形 1">
          <a:extLst>
            <a:ext uri="{FF2B5EF4-FFF2-40B4-BE49-F238E27FC236}">
              <a16:creationId xmlns:a16="http://schemas.microsoft.com/office/drawing/2014/main" id="{13DFC0E6-08B9-4560-97B9-33418C7CD118}"/>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540AE8FE-69C9-4425-BC42-658F424FB078}"/>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52D6CE45-99D3-44B5-AA0C-75372452400B}"/>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DB28A9E8-C005-42C7-992E-E2F7C04C1AF0}"/>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01343BAC-1800-4654-9256-C2C8B59BE0F6}"/>
            </a:ext>
            <a:ext uri="{147F2762-F138-4A5C-976F-8EAC2B608ADB}">
              <a16:predDERef xmlns:a16="http://schemas.microsoft.com/office/drawing/2014/main" pred="{DB28A9E8-C005-42C7-992E-E2F7C04C1AF0}"/>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1EFF3274-078A-4D3A-B08C-3807F3C98D9F}"/>
            </a:ext>
            <a:ext uri="{147F2762-F138-4A5C-976F-8EAC2B608ADB}">
              <a16:predDERef xmlns:a16="http://schemas.microsoft.com/office/drawing/2014/main" pred="{01343BAC-1800-4654-9256-C2C8B59BE0F6}"/>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6BE34F20-2893-4678-9768-E11293694B91}"/>
            </a:ext>
            <a:ext uri="{147F2762-F138-4A5C-976F-8EAC2B608ADB}">
              <a16:predDERef xmlns:a16="http://schemas.microsoft.com/office/drawing/2014/main" pred="{1EFF3274-078A-4D3A-B08C-3807F3C98D9F}"/>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F5632545-496D-4EA0-8001-9B209E1185D7}"/>
            </a:ext>
            <a:ext uri="{147F2762-F138-4A5C-976F-8EAC2B608ADB}">
              <a16:predDERef xmlns:a16="http://schemas.microsoft.com/office/drawing/2014/main" pred="{6BE34F20-2893-4678-9768-E11293694B91}"/>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543FE5AC-9008-4980-8C90-AFD1B1B82C36}"/>
            </a:ext>
            <a:ext uri="{147F2762-F138-4A5C-976F-8EAC2B608ADB}">
              <a16:predDERef xmlns:a16="http://schemas.microsoft.com/office/drawing/2014/main" pred="{F5632545-496D-4EA0-8001-9B209E1185D7}"/>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A006DD99-B0A0-41F1-BFD4-A93F292A1FF7}"/>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B2F57872-D2FF-4E5B-88AF-10BA45CF2863}"/>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9BC2D5A8-1173-40E4-AD8F-BCB7AC3E39C6}"/>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3" name="線吹き出し 2 6">
          <a:extLst>
            <a:ext uri="{FF2B5EF4-FFF2-40B4-BE49-F238E27FC236}">
              <a16:creationId xmlns:a16="http://schemas.microsoft.com/office/drawing/2014/main" id="{BB19912C-5C97-4E34-A91E-023C4CCB707B}"/>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4" name="線吹き出し 2 6">
          <a:extLst>
            <a:ext uri="{FF2B5EF4-FFF2-40B4-BE49-F238E27FC236}">
              <a16:creationId xmlns:a16="http://schemas.microsoft.com/office/drawing/2014/main" id="{D3B67A89-DD53-47D4-B8BA-E4A4C2ACD7E9}"/>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EF3B6B75-C56A-4D86-9B6D-89CB88FB0ABB}"/>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B06F2022-C6CF-4BE1-B51C-82B5654C1A90}"/>
            </a:ext>
            <a:ext uri="{147F2762-F138-4A5C-976F-8EAC2B608ADB}">
              <a16:predDERef xmlns:a16="http://schemas.microsoft.com/office/drawing/2014/main" pred="{C258EA98-9F60-4014-8948-61C5D96CC37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4095E1B5-68FB-4D02-BD0C-04C0A98C7DD7}"/>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B72A2E00-4D48-4951-9841-4B8531404750}"/>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77B0F94B-CCB6-4E23-BCC9-F2A2C3F2D6B7}"/>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6F678514-0039-45EF-A82B-70ACA9E52A46}"/>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9122AF40-6E5B-4053-9C7A-FB25DD4B5D5C}"/>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4D468FE6-FBC6-41E9-951B-FBB71EC36572}"/>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933FED72-5D97-4B30-B130-19185E35B983}"/>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2FEA6890-EDB3-4766-9955-D182623CF7C8}"/>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AFE533F7-1CDB-4BF3-AE42-05A72215B402}"/>
            </a:ext>
            <a:ext uri="{147F2762-F138-4A5C-976F-8EAC2B608ADB}">
              <a16:predDERef xmlns:a16="http://schemas.microsoft.com/office/drawing/2014/main" pred="{C258EA98-9F60-4014-8948-61C5D96CC373}"/>
            </a:ext>
          </a:extLst>
        </xdr:cNvPr>
        <xdr:cNvSpPr/>
      </xdr:nvSpPr>
      <xdr:spPr>
        <a:xfrm>
          <a:off x="53225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B5450062-46C1-4FC4-A58D-A10C3BB6A8A3}"/>
            </a:ext>
            <a:ext uri="{147F2762-F138-4A5C-976F-8EAC2B608ADB}">
              <a16:predDERef xmlns:a16="http://schemas.microsoft.com/office/drawing/2014/main" pred="{F53E49CE-1253-41E8-BD89-8259D11D44C3}"/>
            </a:ext>
          </a:extLst>
        </xdr:cNvPr>
        <xdr:cNvSpPr/>
      </xdr:nvSpPr>
      <xdr:spPr>
        <a:xfrm>
          <a:off x="53225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F30ACA55-03A0-4D3E-AA72-4EB94BCBCD43}"/>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5851158A-1FD9-4986-9C23-5D005A178FEB}"/>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C943791A-1CDD-4AB7-AEE4-30F2D4399D3F}"/>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3" name="線吹き出し 2 6">
          <a:extLst>
            <a:ext uri="{FF2B5EF4-FFF2-40B4-BE49-F238E27FC236}">
              <a16:creationId xmlns:a16="http://schemas.microsoft.com/office/drawing/2014/main" id="{509DE3C9-40C2-4142-9AB3-EAC00E703F6A}"/>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4" name="線吹き出し 2 6">
          <a:extLst>
            <a:ext uri="{FF2B5EF4-FFF2-40B4-BE49-F238E27FC236}">
              <a16:creationId xmlns:a16="http://schemas.microsoft.com/office/drawing/2014/main" id="{61AE5207-5C09-49A1-965D-C883766590FD}"/>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5" name="線吹き出し 2 6">
          <a:extLst>
            <a:ext uri="{FF2B5EF4-FFF2-40B4-BE49-F238E27FC236}">
              <a16:creationId xmlns:a16="http://schemas.microsoft.com/office/drawing/2014/main" id="{4823B3F5-2FA1-4C0D-848C-506A11462335}"/>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9C481C9C-0085-402E-AC54-F6A11FBBED57}"/>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754A2CEB-30CC-41A2-9670-D361A33A4CDE}"/>
            </a:ext>
            <a:ext uri="{147F2762-F138-4A5C-976F-8EAC2B608ADB}">
              <a16:predDERef xmlns:a16="http://schemas.microsoft.com/office/drawing/2014/main" pred="{C258EA98-9F60-4014-8948-61C5D96CC373}"/>
            </a:ext>
          </a:extLst>
        </xdr:cNvPr>
        <xdr:cNvSpPr/>
      </xdr:nvSpPr>
      <xdr:spPr>
        <a:xfrm>
          <a:off x="49034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9ADB65DD-4056-4837-838E-A639BC72C67D}"/>
            </a:ext>
            <a:ext uri="{147F2762-F138-4A5C-976F-8EAC2B608ADB}">
              <a16:predDERef xmlns:a16="http://schemas.microsoft.com/office/drawing/2014/main" pred="{F53E49CE-1253-41E8-BD89-8259D11D44C3}"/>
            </a:ext>
          </a:extLst>
        </xdr:cNvPr>
        <xdr:cNvSpPr/>
      </xdr:nvSpPr>
      <xdr:spPr>
        <a:xfrm>
          <a:off x="49034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3716C20B-2FE9-4946-A54E-B3BF58A9041A}"/>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25AF1DE9-C8FC-4B30-AE1C-CD696F07C7DE}"/>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10FE10E8-0074-44AE-9247-7019BAEF0CB9}"/>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B67D18A8-4563-4FBD-9AE2-B3E6E48EF919}"/>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311E9206-DF79-4E1E-A827-A3E2CAE6C7D4}"/>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7641BF7F-5FFB-4519-9EC7-C1BBDCDEE7D4}"/>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12A26A25-C4B5-4623-BA84-D950B028C561}"/>
            </a:ext>
            <a:ext uri="{147F2762-F138-4A5C-976F-8EAC2B608ADB}">
              <a16:predDERef xmlns:a16="http://schemas.microsoft.com/office/drawing/2014/main" pred="{1F683578-6A77-43E2-9C8B-2C4D367D9868}"/>
            </a:ext>
          </a:extLst>
        </xdr:cNvPr>
        <xdr:cNvSpPr/>
      </xdr:nvSpPr>
      <xdr:spPr>
        <a:xfrm>
          <a:off x="-228600" y="-11430"/>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B0530B17-1467-493A-89C1-B9A65DF24F61}"/>
            </a:ext>
            <a:ext uri="{147F2762-F138-4A5C-976F-8EAC2B608ADB}">
              <a16:predDERef xmlns:a16="http://schemas.microsoft.com/office/drawing/2014/main" pred="{C258EA98-9F60-4014-8948-61C5D96CC37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FF6B952C-8EF7-4E9F-BC3F-12ACA0DB3174}"/>
            </a:ext>
            <a:ext uri="{147F2762-F138-4A5C-976F-8EAC2B608ADB}">
              <a16:predDERef xmlns:a16="http://schemas.microsoft.com/office/drawing/2014/main" pred="{F53E49CE-1253-41E8-BD89-8259D11D44C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31F6A83A-A53F-472D-AF82-255A1341D0D6}"/>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17E31B90-A09A-4C0E-8329-2D0295397247}"/>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2E43A709-7DA9-4AA5-80C8-0EF26D7890D1}"/>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CCB31F1B-9D7C-4212-A791-E704801EB8A1}"/>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9E7473B0-86D5-4917-907B-C2D97F663F23}"/>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D844A8B6-9973-42D6-8227-01DE4FADD8FB}"/>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D2B2F48B-EE3A-48DE-8447-698D215AAA32}"/>
            </a:ext>
            <a:ext uri="{147F2762-F138-4A5C-976F-8EAC2B608ADB}">
              <a16:predDERef xmlns:a16="http://schemas.microsoft.com/office/drawing/2014/main" pred="{1F683578-6A77-43E2-9C8B-2C4D367D9868}"/>
            </a:ext>
          </a:extLst>
        </xdr:cNvPr>
        <xdr:cNvSpPr/>
      </xdr:nvSpPr>
      <xdr:spPr>
        <a:xfrm>
          <a:off x="-228600" y="-11430"/>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3" name="線吹き出し 2 6">
          <a:extLst>
            <a:ext uri="{FF2B5EF4-FFF2-40B4-BE49-F238E27FC236}">
              <a16:creationId xmlns:a16="http://schemas.microsoft.com/office/drawing/2014/main" id="{2362C27C-D021-40C9-B4AA-46D82FBA99E7}"/>
            </a:ext>
            <a:ext uri="{147F2762-F138-4A5C-976F-8EAC2B608ADB}">
              <a16:predDERef xmlns:a16="http://schemas.microsoft.com/office/drawing/2014/main" pred="{C258EA98-9F60-4014-8948-61C5D96CC37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5" name="線吹き出し 2 6">
          <a:extLst>
            <a:ext uri="{FF2B5EF4-FFF2-40B4-BE49-F238E27FC236}">
              <a16:creationId xmlns:a16="http://schemas.microsoft.com/office/drawing/2014/main" id="{45B0A074-368B-41DC-8813-713ADE50E787}"/>
            </a:ext>
            <a:ext uri="{147F2762-F138-4A5C-976F-8EAC2B608ADB}">
              <a16:predDERef xmlns:a16="http://schemas.microsoft.com/office/drawing/2014/main" pred="{F53E49CE-1253-41E8-BD89-8259D11D44C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6" name="線吹き出し 2 6">
          <a:extLst>
            <a:ext uri="{FF2B5EF4-FFF2-40B4-BE49-F238E27FC236}">
              <a16:creationId xmlns:a16="http://schemas.microsoft.com/office/drawing/2014/main" id="{FF0967F2-1347-4A81-A7B7-27DA59708BB7}"/>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4" name="線吹き出し 2 6">
          <a:extLst>
            <a:ext uri="{FF2B5EF4-FFF2-40B4-BE49-F238E27FC236}">
              <a16:creationId xmlns:a16="http://schemas.microsoft.com/office/drawing/2014/main" id="{BD31F5B9-A2A5-4953-93A5-1B0D929AEC45}"/>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7" name="線吹き出し 2 6">
          <a:extLst>
            <a:ext uri="{FF2B5EF4-FFF2-40B4-BE49-F238E27FC236}">
              <a16:creationId xmlns:a16="http://schemas.microsoft.com/office/drawing/2014/main" id="{28C995DE-0CD1-4C88-BAE1-D9D7C1A6133C}"/>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8" name="線吹き出し 2 6">
          <a:extLst>
            <a:ext uri="{FF2B5EF4-FFF2-40B4-BE49-F238E27FC236}">
              <a16:creationId xmlns:a16="http://schemas.microsoft.com/office/drawing/2014/main" id="{71B1EF9F-FCFF-41BF-BAA8-3702440B8569}"/>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9" name="線吹き出し 2 6">
          <a:extLst>
            <a:ext uri="{FF2B5EF4-FFF2-40B4-BE49-F238E27FC236}">
              <a16:creationId xmlns:a16="http://schemas.microsoft.com/office/drawing/2014/main" id="{BF264407-737F-4A05-90DE-0A13DB6AB115}"/>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10" name="線吹き出し 2 6">
          <a:extLst>
            <a:ext uri="{FF2B5EF4-FFF2-40B4-BE49-F238E27FC236}">
              <a16:creationId xmlns:a16="http://schemas.microsoft.com/office/drawing/2014/main" id="{07228547-2DD3-4D1A-A955-4AB50CDB2DDF}"/>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65F99DA7-AB36-4D91-A0DF-6A76A5EAB8DA}"/>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89B0076D-57E8-48EB-9A76-349CE9776789}"/>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EF503043-EEAD-44FB-8C56-62E2DF1A01F4}"/>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24CD7F81-355D-403C-B72C-9242E8F1F523}"/>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61A6A2C0-9620-418B-B65D-F9C59EC796FA}"/>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8A033843-0982-470C-BBE7-78F626FD9D4A}"/>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1273EBFE-2D6B-428D-A95F-DE30EE2B8AFF}"/>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6CC04C06-BEE6-4840-B245-8D038E48111A}"/>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9B6137A4-83ED-4206-A61C-6080530501D0}"/>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F5743DA9-63E9-4BFE-A51D-57F63C7DC319}"/>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4CDFE35C-8F9C-4691-B487-DAB64A1BEC8F}"/>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7CAE0E23-A1D1-4C78-B1F6-730AB8521A4C}"/>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47C5B0A2-376D-45AC-BA3C-F82C737CF8BC}"/>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31BAD556-50D2-4C61-AA91-80DD68CD69BA}"/>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8E84E388-10DC-4B88-A101-878BFC4F8B20}"/>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072F2743-4391-4D73-9A8B-8C9690147AE7}"/>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07F29662-405D-44AF-9835-1C9DC6E69C6C}"/>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75AEF300-D705-4671-8F28-16A39071B4ED}"/>
            </a:ext>
            <a:ext uri="{147F2762-F138-4A5C-976F-8EAC2B608ADB}">
              <a16:predDERef xmlns:a16="http://schemas.microsoft.com/office/drawing/2014/main" pred="{07F29662-405D-44AF-9835-1C9DC6E69C6C}"/>
            </a:ext>
          </a:extLst>
        </xdr:cNvPr>
        <xdr:cNvSpPr/>
      </xdr:nvSpPr>
      <xdr:spPr>
        <a:xfrm>
          <a:off x="38481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13FE79F5-6788-4102-AF65-9E768164B410}"/>
            </a:ext>
            <a:ext uri="{147F2762-F138-4A5C-976F-8EAC2B608ADB}">
              <a16:predDERef xmlns:a16="http://schemas.microsoft.com/office/drawing/2014/main" pred="{C258EA98-9F60-4014-8948-61C5D96CC37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9BBFF974-288A-4025-9E41-10EFE5F503A7}"/>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AC6AFE0D-26B0-400E-92DB-473B4B9CE886}"/>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381D09A9-3BEC-4820-A343-ECF7EBD260CF}"/>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61DFE97C-476B-4EBB-8897-BF291D46AD55}"/>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16865D4C-43F8-4E0E-865C-A7D907BDACE0}"/>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FEE2E42A-741D-4A6E-91C5-C50EBCEB00D9}"/>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851CD68C-D106-4770-BBFA-7484CC00C06C}"/>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FDC22C17-A2E9-441E-9AA6-0AFFFC6B7EA4}"/>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D28A4308-9BF4-44C8-9912-5590B65478FE}"/>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D24B72C7-039E-4419-A1F8-DAFDE8B83DCA}"/>
            </a:ext>
            <a:ext uri="{147F2762-F138-4A5C-976F-8EAC2B608ADB}">
              <a16:predDERef xmlns:a16="http://schemas.microsoft.com/office/drawing/2014/main" pred="{66C26528-E489-4361-8B64-AEC4FD2AECD2}"/>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29EB4825-D105-45EB-B027-ECD4734CCA3B}"/>
            </a:ext>
            <a:ext uri="{147F2762-F138-4A5C-976F-8EAC2B608ADB}">
              <a16:predDERef xmlns:a16="http://schemas.microsoft.com/office/drawing/2014/main" pred="{07F29662-405D-44AF-9835-1C9DC6E69C6C}"/>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A7DE2469-1E38-422A-85FF-BB2238ABD4F2}"/>
            </a:ext>
            <a:ext uri="{147F2762-F138-4A5C-976F-8EAC2B608ADB}">
              <a16:predDERef xmlns:a16="http://schemas.microsoft.com/office/drawing/2014/main" pred="{C258EA98-9F60-4014-8948-61C5D96CC373}"/>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D01DABFD-00C7-45D9-BEB8-2C5116A6016C}"/>
            </a:ext>
            <a:ext uri="{147F2762-F138-4A5C-976F-8EAC2B608ADB}">
              <a16:predDERef xmlns:a16="http://schemas.microsoft.com/office/drawing/2014/main" pred="{F53E49CE-1253-41E8-BD89-8259D11D44C3}"/>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E731D29A-3C8B-413F-A81B-CAE5560BE914}"/>
            </a:ext>
            <a:ext uri="{147F2762-F138-4A5C-976F-8EAC2B608ADB}">
              <a16:predDERef xmlns:a16="http://schemas.microsoft.com/office/drawing/2014/main" pred="{F53E49CE-1253-41E8-BD89-8259D11D44C3}"/>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2C46D786-D583-442A-BC2F-C3E9C6FC5161}"/>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E30F9F72-CA15-4E6C-93EB-900CA017B290}"/>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5AF1D8A6-A243-4BC4-A858-E28589DF44DE}"/>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10A8FB26-1C0C-4836-B895-5B95DFA89B3B}"/>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B8C20A92-6681-4BB7-9AEC-9BB9FBBA620F}"/>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3" name="線吹き出し 2 6">
          <a:extLst>
            <a:ext uri="{FF2B5EF4-FFF2-40B4-BE49-F238E27FC236}">
              <a16:creationId xmlns:a16="http://schemas.microsoft.com/office/drawing/2014/main" id="{001DCBBB-DE75-4876-8271-50D853AF7B1D}"/>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2D0677F4-D9A0-472E-AC57-3E2C013FD4EA}"/>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3" name="四角形 1">
          <a:extLst>
            <a:ext uri="{FF2B5EF4-FFF2-40B4-BE49-F238E27FC236}">
              <a16:creationId xmlns:a16="http://schemas.microsoft.com/office/drawing/2014/main" id="{8E5B20C3-3BCE-4B63-87B2-34142C7CFEAC}"/>
            </a:ext>
            <a:ext uri="{147F2762-F138-4A5C-976F-8EAC2B608ADB}">
              <a16:predDERef xmlns:a16="http://schemas.microsoft.com/office/drawing/2014/main" pred="{2D0677F4-D9A0-472E-AC57-3E2C013FD4EA}"/>
            </a:ext>
          </a:extLst>
        </xdr:cNvPr>
        <xdr:cNvSpPr/>
      </xdr:nvSpPr>
      <xdr:spPr>
        <a:xfrm>
          <a:off x="50673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3CC8E408-CB9C-4E5F-8F99-E5EA6762B8B9}"/>
            </a:ext>
            <a:ext uri="{147F2762-F138-4A5C-976F-8EAC2B608ADB}">
              <a16:predDERef xmlns:a16="http://schemas.microsoft.com/office/drawing/2014/main" pred="{8E5B20C3-3BCE-4B63-87B2-34142C7CFEAC}"/>
            </a:ext>
          </a:extLst>
        </xdr:cNvPr>
        <xdr:cNvSpPr/>
      </xdr:nvSpPr>
      <xdr:spPr>
        <a:xfrm>
          <a:off x="50673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122671B2-E470-4E86-B438-7802E825AE18}"/>
            </a:ext>
          </a:extLst>
        </xdr:cNvPr>
        <xdr:cNvSpPr/>
      </xdr:nvSpPr>
      <xdr:spPr>
        <a:xfrm>
          <a:off x="50615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9E6E45D0-583C-4B34-8B4B-2ABC1DA7A7D8}"/>
            </a:ext>
            <a:ext uri="{147F2762-F138-4A5C-976F-8EAC2B608ADB}">
              <a16:predDERef xmlns:a16="http://schemas.microsoft.com/office/drawing/2014/main" pred="{AB8AA17C-4DBA-43F0-8F09-9712DD365144}"/>
            </a:ext>
          </a:extLst>
        </xdr:cNvPr>
        <xdr:cNvSpPr/>
      </xdr:nvSpPr>
      <xdr:spPr>
        <a:xfrm>
          <a:off x="50615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C258EA98-9F60-4014-8948-61C5D96CC373}"/>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2</xdr:col>
      <xdr:colOff>1123950</xdr:colOff>
      <xdr:row>0</xdr:row>
      <xdr:rowOff>95250</xdr:rowOff>
    </xdr:from>
    <xdr:to>
      <xdr:col>2</xdr:col>
      <xdr:colOff>1123950</xdr:colOff>
      <xdr:row>0</xdr:row>
      <xdr:rowOff>95250</xdr:rowOff>
    </xdr:to>
    <xdr:sp macro="" textlink="">
      <xdr:nvSpPr>
        <xdr:cNvPr id="3" name="線吹き出し 2 6">
          <a:extLst>
            <a:ext uri="{FF2B5EF4-FFF2-40B4-BE49-F238E27FC236}">
              <a16:creationId xmlns:a16="http://schemas.microsoft.com/office/drawing/2014/main" id="{98F5B4B4-2DE8-41DD-B077-FB221C529A89}"/>
            </a:ext>
            <a:ext uri="{147F2762-F138-4A5C-976F-8EAC2B608ADB}">
              <a16:predDERef xmlns:a16="http://schemas.microsoft.com/office/drawing/2014/main" pred="{C258EA98-9F60-4014-8948-61C5D96CC373}"/>
            </a:ext>
          </a:extLst>
        </xdr:cNvPr>
        <xdr:cNvSpPr/>
      </xdr:nvSpPr>
      <xdr:spPr>
        <a:xfrm>
          <a:off x="52482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2</xdr:col>
      <xdr:colOff>1123950</xdr:colOff>
      <xdr:row>0</xdr:row>
      <xdr:rowOff>95250</xdr:rowOff>
    </xdr:from>
    <xdr:to>
      <xdr:col>2</xdr:col>
      <xdr:colOff>1123950</xdr:colOff>
      <xdr:row>0</xdr:row>
      <xdr:rowOff>95250</xdr:rowOff>
    </xdr:to>
    <xdr:sp macro="" textlink="">
      <xdr:nvSpPr>
        <xdr:cNvPr id="5" name="線吹き出し 2 6">
          <a:extLst>
            <a:ext uri="{FF2B5EF4-FFF2-40B4-BE49-F238E27FC236}">
              <a16:creationId xmlns:a16="http://schemas.microsoft.com/office/drawing/2014/main" id="{3452B9BB-20F9-4D04-B598-FB3061BF882A}"/>
            </a:ext>
            <a:ext uri="{147F2762-F138-4A5C-976F-8EAC2B608ADB}">
              <a16:predDERef xmlns:a16="http://schemas.microsoft.com/office/drawing/2014/main" pred="{F53E49CE-1253-41E8-BD89-8259D11D44C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2</xdr:col>
      <xdr:colOff>1123950</xdr:colOff>
      <xdr:row>0</xdr:row>
      <xdr:rowOff>95250</xdr:rowOff>
    </xdr:from>
    <xdr:to>
      <xdr:col>2</xdr:col>
      <xdr:colOff>1123950</xdr:colOff>
      <xdr:row>0</xdr:row>
      <xdr:rowOff>95250</xdr:rowOff>
    </xdr:to>
    <xdr:sp macro="" textlink="">
      <xdr:nvSpPr>
        <xdr:cNvPr id="6" name="線吹き出し 2 6">
          <a:extLst>
            <a:ext uri="{FF2B5EF4-FFF2-40B4-BE49-F238E27FC236}">
              <a16:creationId xmlns:a16="http://schemas.microsoft.com/office/drawing/2014/main" id="{188E0961-5993-4710-886B-8A7A55400B4A}"/>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2</xdr:col>
      <xdr:colOff>1123950</xdr:colOff>
      <xdr:row>0</xdr:row>
      <xdr:rowOff>95250</xdr:rowOff>
    </xdr:from>
    <xdr:to>
      <xdr:col>2</xdr:col>
      <xdr:colOff>1123950</xdr:colOff>
      <xdr:row>0</xdr:row>
      <xdr:rowOff>95250</xdr:rowOff>
    </xdr:to>
    <xdr:sp macro="" textlink="">
      <xdr:nvSpPr>
        <xdr:cNvPr id="9" name="線吹き出し 2 6">
          <a:extLst>
            <a:ext uri="{FF2B5EF4-FFF2-40B4-BE49-F238E27FC236}">
              <a16:creationId xmlns:a16="http://schemas.microsoft.com/office/drawing/2014/main" id="{91F708FF-A9B6-4D42-A428-832DF9D8A946}"/>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E42B377C-168E-42FA-B572-74C276F14E62}"/>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7048693E-D88A-492D-936F-1246454166D2}"/>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A03B3CF5-6151-46D0-8257-66756DF7A099}"/>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286315A2-E953-491B-ACE0-31B465C314F3}"/>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7CFC86BF-2A0D-465E-A91A-E20B4AD86897}"/>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66C26528-E489-4361-8B64-AEC4FD2AECD2}"/>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rgbClr val="000000"/>
              </a:solidFill>
              <a:latin typeface="Aptos Narrow" panose="020B0004020202020204" pitchFamily="34" charset="0"/>
            </a:rPr>
            <a:t>In principle, data for the most recent five years (FY2020 to 2024) will be made public.</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299765BB-0A3A-4E03-9837-C9CE5B6F006C}"/>
            </a:ext>
            <a:ext uri="{147F2762-F138-4A5C-976F-8EAC2B608ADB}">
              <a16:predDERef xmlns:a16="http://schemas.microsoft.com/office/drawing/2014/main" pred="{66C26528-E489-4361-8B64-AEC4FD2AECD2}"/>
            </a:ext>
          </a:extLst>
        </xdr:cNvPr>
        <xdr:cNvSpPr/>
      </xdr:nvSpPr>
      <xdr:spPr>
        <a:xfrm>
          <a:off x="38481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CBDFDB8D-629D-4397-8399-9A6F3FAC622A}"/>
            </a:ext>
            <a:ext uri="{147F2762-F138-4A5C-976F-8EAC2B608ADB}">
              <a16:predDERef xmlns:a16="http://schemas.microsoft.com/office/drawing/2014/main" pred="{07F29662-405D-44AF-9835-1C9DC6E69C6C}"/>
            </a:ext>
          </a:extLst>
        </xdr:cNvPr>
        <xdr:cNvSpPr/>
      </xdr:nvSpPr>
      <xdr:spPr>
        <a:xfrm>
          <a:off x="32651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5140C9DB-3BA9-4182-8B1D-DA95E7509F3E}"/>
            </a:ext>
            <a:ext uri="{147F2762-F138-4A5C-976F-8EAC2B608ADB}">
              <a16:predDERef xmlns:a16="http://schemas.microsoft.com/office/drawing/2014/main" pred="{C258EA98-9F60-4014-8948-61C5D96CC373}"/>
            </a:ext>
          </a:extLst>
        </xdr:cNvPr>
        <xdr:cNvSpPr/>
      </xdr:nvSpPr>
      <xdr:spPr>
        <a:xfrm>
          <a:off x="32651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3AC13734-15FC-4FE3-9BD3-F2017D238343}"/>
            </a:ext>
            <a:ext uri="{147F2762-F138-4A5C-976F-8EAC2B608ADB}">
              <a16:predDERef xmlns:a16="http://schemas.microsoft.com/office/drawing/2014/main" pred="{F53E49CE-1253-41E8-BD89-8259D11D44C3}"/>
            </a:ext>
          </a:extLst>
        </xdr:cNvPr>
        <xdr:cNvSpPr/>
      </xdr:nvSpPr>
      <xdr:spPr>
        <a:xfrm>
          <a:off x="32651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33B6DC74-A819-4493-B4EC-22919143E898}"/>
            </a:ext>
            <a:ext uri="{147F2762-F138-4A5C-976F-8EAC2B608ADB}">
              <a16:predDERef xmlns:a16="http://schemas.microsoft.com/office/drawing/2014/main" pred="{F53E49CE-1253-41E8-BD89-8259D11D44C3}"/>
            </a:ext>
          </a:extLst>
        </xdr:cNvPr>
        <xdr:cNvSpPr/>
      </xdr:nvSpPr>
      <xdr:spPr>
        <a:xfrm>
          <a:off x="32651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F3DA63B3-994F-408C-8B26-D91EE0466AA9}"/>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057C3FEF-F31A-4BB3-8164-BB0FBF3A9EDC}"/>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32D739DC-ED4F-457B-9102-09602AD415BE}"/>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5CE359B0-40F3-4DF9-B55E-71882B2132F1}"/>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918A7E8D-4F96-4DB6-9EFF-FEF75A5DA864}"/>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3" name="線吹き出し 2 6">
          <a:extLst>
            <a:ext uri="{FF2B5EF4-FFF2-40B4-BE49-F238E27FC236}">
              <a16:creationId xmlns:a16="http://schemas.microsoft.com/office/drawing/2014/main" id="{6033E734-2EE6-448D-B9E3-442D871D09E1}"/>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1123950</xdr:colOff>
      <xdr:row>0</xdr:row>
      <xdr:rowOff>95250</xdr:rowOff>
    </xdr:from>
    <xdr:to>
      <xdr:col>7</xdr:col>
      <xdr:colOff>1123950</xdr:colOff>
      <xdr:row>0</xdr:row>
      <xdr:rowOff>95250</xdr:rowOff>
    </xdr:to>
    <xdr:sp macro="" textlink="">
      <xdr:nvSpPr>
        <xdr:cNvPr id="2" name="線吹き出し 2 6">
          <a:extLst>
            <a:ext uri="{FF2B5EF4-FFF2-40B4-BE49-F238E27FC236}">
              <a16:creationId xmlns:a16="http://schemas.microsoft.com/office/drawing/2014/main" id="{038D26EC-DFFF-4A81-8536-70B438A8A863}"/>
            </a:ext>
            <a:ext uri="{147F2762-F138-4A5C-976F-8EAC2B608ADB}">
              <a16:predDERef xmlns:a16="http://schemas.microsoft.com/office/drawing/2014/main" pred="{66C26528-E489-4361-8B64-AEC4FD2AECD2}"/>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3" name="線吹き出し 2 6">
          <a:extLst>
            <a:ext uri="{FF2B5EF4-FFF2-40B4-BE49-F238E27FC236}">
              <a16:creationId xmlns:a16="http://schemas.microsoft.com/office/drawing/2014/main" id="{0B489ABE-F8B1-47FB-A75E-9F1447BA7456}"/>
            </a:ext>
            <a:ext uri="{147F2762-F138-4A5C-976F-8EAC2B608ADB}">
              <a16:predDERef xmlns:a16="http://schemas.microsoft.com/office/drawing/2014/main" pred="{07F29662-405D-44AF-9835-1C9DC6E69C6C}"/>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4" name="線吹き出し 2 6">
          <a:extLst>
            <a:ext uri="{FF2B5EF4-FFF2-40B4-BE49-F238E27FC236}">
              <a16:creationId xmlns:a16="http://schemas.microsoft.com/office/drawing/2014/main" id="{5F55E9B5-AF8D-44C2-9E4A-C826AC6EADF0}"/>
            </a:ext>
            <a:ext uri="{147F2762-F138-4A5C-976F-8EAC2B608ADB}">
              <a16:predDERef xmlns:a16="http://schemas.microsoft.com/office/drawing/2014/main" pred="{C258EA98-9F60-4014-8948-61C5D96CC37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5" name="線吹き出し 2 6">
          <a:extLst>
            <a:ext uri="{FF2B5EF4-FFF2-40B4-BE49-F238E27FC236}">
              <a16:creationId xmlns:a16="http://schemas.microsoft.com/office/drawing/2014/main" id="{C18AEF19-EE77-4F88-B8E8-A305C2469218}"/>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6" name="線吹き出し 2 6">
          <a:extLst>
            <a:ext uri="{FF2B5EF4-FFF2-40B4-BE49-F238E27FC236}">
              <a16:creationId xmlns:a16="http://schemas.microsoft.com/office/drawing/2014/main" id="{281558D4-4539-4BE5-97CF-44CEC2ABA26E}"/>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217E0A1A-4AD4-4078-B94F-61DCBC170E7C}"/>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E49EC3A1-308F-4593-BD8D-BF8FFB7F197F}"/>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FE64F9EC-2710-4070-93DF-55E1AAC02848}"/>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2D1A814F-EFE0-48D0-9A2D-3A5C5ECF4516}"/>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BAB2D9AF-5876-4396-BDBF-221A11BFC64A}"/>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3A35EE0D-263B-465C-8A51-F65DA55502D7}"/>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636E4999-D75E-44BE-9BB7-CA36D97CF092}"/>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DA044AF0-92C0-471D-ABC1-DC6DB2CD9D99}"/>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8FEC5946-F542-47C4-88E9-987EF0BEA1E5}"/>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B8AE4AA8-2775-48D2-967F-68B4D0CCFC51}"/>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2B795728-5FCC-4629-99F2-230257DF4EF6}"/>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FF324043-347E-47A8-9A6F-8F2B0F5F3C75}"/>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CD4A15A1-9D5F-4F85-8E2B-28213F1A808D}"/>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636DCD55-E706-47AF-A7D7-59D7F9055B41}"/>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0BA77959-DDAC-41EB-9E7B-D996BA3CDB48}"/>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C2643209-9476-44F6-AD97-25FD8B65B942}"/>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34B4B3D7-CE30-4310-9D2F-A0F9E5841E81}"/>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AE6A508A-F837-4922-9CFB-6E3E03527663}"/>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0BCC14B4-95DE-45FF-A6DF-923E7D0D4F08}"/>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6D0BA6E0-6622-493F-B39B-5F3906C571F6}"/>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DB523460-53AC-4649-88B7-08A125109967}"/>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1123950</xdr:colOff>
      <xdr:row>0</xdr:row>
      <xdr:rowOff>95250</xdr:rowOff>
    </xdr:from>
    <xdr:to>
      <xdr:col>7</xdr:col>
      <xdr:colOff>1123950</xdr:colOff>
      <xdr:row>0</xdr:row>
      <xdr:rowOff>95250</xdr:rowOff>
    </xdr:to>
    <xdr:sp macro="" textlink="">
      <xdr:nvSpPr>
        <xdr:cNvPr id="2" name="線吹き出し 2 6">
          <a:extLst>
            <a:ext uri="{FF2B5EF4-FFF2-40B4-BE49-F238E27FC236}">
              <a16:creationId xmlns:a16="http://schemas.microsoft.com/office/drawing/2014/main" id="{C44995B3-97BB-4814-836F-440F3F401E6F}"/>
            </a:ext>
            <a:ext uri="{147F2762-F138-4A5C-976F-8EAC2B608ADB}">
              <a16:predDERef xmlns:a16="http://schemas.microsoft.com/office/drawing/2014/main" pred="{66C26528-E489-4361-8B64-AEC4FD2AECD2}"/>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3" name="線吹き出し 2 6">
          <a:extLst>
            <a:ext uri="{FF2B5EF4-FFF2-40B4-BE49-F238E27FC236}">
              <a16:creationId xmlns:a16="http://schemas.microsoft.com/office/drawing/2014/main" id="{19E87F56-7C26-480B-81B0-0C8E5E84D3B7}"/>
            </a:ext>
            <a:ext uri="{147F2762-F138-4A5C-976F-8EAC2B608ADB}">
              <a16:predDERef xmlns:a16="http://schemas.microsoft.com/office/drawing/2014/main" pred="{07F29662-405D-44AF-9835-1C9DC6E69C6C}"/>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4" name="線吹き出し 2 6">
          <a:extLst>
            <a:ext uri="{FF2B5EF4-FFF2-40B4-BE49-F238E27FC236}">
              <a16:creationId xmlns:a16="http://schemas.microsoft.com/office/drawing/2014/main" id="{2035DE0E-97B1-4F12-BD8E-29928B30B1B8}"/>
            </a:ext>
            <a:ext uri="{147F2762-F138-4A5C-976F-8EAC2B608ADB}">
              <a16:predDERef xmlns:a16="http://schemas.microsoft.com/office/drawing/2014/main" pred="{C258EA98-9F60-4014-8948-61C5D96CC37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5" name="線吹き出し 2 6">
          <a:extLst>
            <a:ext uri="{FF2B5EF4-FFF2-40B4-BE49-F238E27FC236}">
              <a16:creationId xmlns:a16="http://schemas.microsoft.com/office/drawing/2014/main" id="{68FCD978-16A9-4565-8F05-989CE9D8013A}"/>
            </a:ext>
            <a:ext uri="{147F2762-F138-4A5C-976F-8EAC2B608ADB}">
              <a16:predDERef xmlns:a16="http://schemas.microsoft.com/office/drawing/2014/main" pred="{F53E49CE-1253-41E8-BD89-8259D11D44C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6" name="線吹き出し 2 6">
          <a:extLst>
            <a:ext uri="{FF2B5EF4-FFF2-40B4-BE49-F238E27FC236}">
              <a16:creationId xmlns:a16="http://schemas.microsoft.com/office/drawing/2014/main" id="{BD502743-DCC0-4C55-A135-1C1E2D307F7F}"/>
            </a:ext>
            <a:ext uri="{147F2762-F138-4A5C-976F-8EAC2B608ADB}">
              <a16:predDERef xmlns:a16="http://schemas.microsoft.com/office/drawing/2014/main" pred="{F53E49CE-1253-41E8-BD89-8259D11D44C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AB3E3C3E-7F36-47A6-94C6-69000323F66C}"/>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A22E9423-CF21-4F26-AD5D-882CD51870A5}"/>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9E9C4255-2D4E-42B1-BC02-FDBFC97A8EE2}"/>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7806DF6C-66CB-4619-844A-F12207BB7013}"/>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CA415257-D55E-43C1-8DB8-EEDB1C5E9250}"/>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4D89E8FC-E3BF-4FC4-BEF6-E7EAFEB43883}"/>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FCABA2D7-43B6-4328-9FDA-77B683011DE9}"/>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09AE70FD-5102-4D3C-A625-C2615288900A}"/>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9551A85E-6AEF-4FFA-9619-F478D5701FF5}"/>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3D339AB0-874D-44B6-9FA9-3FB12DABAA87}"/>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EE7FD033-FD4E-4E22-9974-1AFAE744EBC2}"/>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DA2BB16C-E60F-414B-B0C5-AD039C1A6BEB}"/>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E311B2C9-10D6-401D-BE71-CEB7EAC597E2}"/>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608F9534-BF7F-44BD-A5B1-0064F9664800}"/>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3112AE65-AE92-4437-B5E1-702D6536F43D}"/>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F878DE16-D642-440D-9BA8-94127D7C9FBB}"/>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EC58E2FF-61F8-4F11-AD04-689B631E0553}"/>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4BCC3511-0E86-44AD-BD41-903A6B068446}"/>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23B28C23-E844-402D-A037-3F7EDA246A19}"/>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98BCC877-11DE-49BC-B9CA-47D2871D241C}"/>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1BE49696-C5E9-40E4-B737-82209560E0E4}"/>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1123950</xdr:colOff>
      <xdr:row>0</xdr:row>
      <xdr:rowOff>95250</xdr:rowOff>
    </xdr:from>
    <xdr:to>
      <xdr:col>7</xdr:col>
      <xdr:colOff>1123950</xdr:colOff>
      <xdr:row>0</xdr:row>
      <xdr:rowOff>95250</xdr:rowOff>
    </xdr:to>
    <xdr:sp macro="" textlink="">
      <xdr:nvSpPr>
        <xdr:cNvPr id="2" name="線吹き出し 2 6">
          <a:extLst>
            <a:ext uri="{FF2B5EF4-FFF2-40B4-BE49-F238E27FC236}">
              <a16:creationId xmlns:a16="http://schemas.microsoft.com/office/drawing/2014/main" id="{0DD3CB16-DBE2-48E4-9BA8-E2EED4A1226C}"/>
            </a:ext>
            <a:ext uri="{147F2762-F138-4A5C-976F-8EAC2B608ADB}">
              <a16:predDERef xmlns:a16="http://schemas.microsoft.com/office/drawing/2014/main" pred="{66C26528-E489-4361-8B64-AEC4FD2AECD2}"/>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3" name="線吹き出し 2 6">
          <a:extLst>
            <a:ext uri="{FF2B5EF4-FFF2-40B4-BE49-F238E27FC236}">
              <a16:creationId xmlns:a16="http://schemas.microsoft.com/office/drawing/2014/main" id="{EBDAACF0-BEC0-486A-A4A8-72E622F8C51E}"/>
            </a:ext>
            <a:ext uri="{147F2762-F138-4A5C-976F-8EAC2B608ADB}">
              <a16:predDERef xmlns:a16="http://schemas.microsoft.com/office/drawing/2014/main" pred="{07F29662-405D-44AF-9835-1C9DC6E69C6C}"/>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4" name="線吹き出し 2 6">
          <a:extLst>
            <a:ext uri="{FF2B5EF4-FFF2-40B4-BE49-F238E27FC236}">
              <a16:creationId xmlns:a16="http://schemas.microsoft.com/office/drawing/2014/main" id="{E5323B88-DFA0-4E45-9A09-0C8994B70954}"/>
            </a:ext>
            <a:ext uri="{147F2762-F138-4A5C-976F-8EAC2B608ADB}">
              <a16:predDERef xmlns:a16="http://schemas.microsoft.com/office/drawing/2014/main" pred="{C258EA98-9F60-4014-8948-61C5D96CC37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5" name="線吹き出し 2 6">
          <a:extLst>
            <a:ext uri="{FF2B5EF4-FFF2-40B4-BE49-F238E27FC236}">
              <a16:creationId xmlns:a16="http://schemas.microsoft.com/office/drawing/2014/main" id="{5D0BAD67-05F9-4771-B8C5-AFF8D8648672}"/>
            </a:ext>
            <a:ext uri="{147F2762-F138-4A5C-976F-8EAC2B608ADB}">
              <a16:predDERef xmlns:a16="http://schemas.microsoft.com/office/drawing/2014/main" pred="{F53E49CE-1253-41E8-BD89-8259D11D44C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6" name="線吹き出し 2 6">
          <a:extLst>
            <a:ext uri="{FF2B5EF4-FFF2-40B4-BE49-F238E27FC236}">
              <a16:creationId xmlns:a16="http://schemas.microsoft.com/office/drawing/2014/main" id="{284674F7-54AD-4701-B9AB-4167F2A66D70}"/>
            </a:ext>
            <a:ext uri="{147F2762-F138-4A5C-976F-8EAC2B608ADB}">
              <a16:predDERef xmlns:a16="http://schemas.microsoft.com/office/drawing/2014/main" pred="{F53E49CE-1253-41E8-BD89-8259D11D44C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E95AD331-02AE-4184-A2BF-1DCCB3AEC5E6}"/>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913AB07A-57BB-43DC-972A-08062078EE3E}"/>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B46B5D89-B6D4-4F50-9824-54C6FEB57CD4}"/>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AE23B435-8F18-46CB-A6DC-2F0EB5996B19}"/>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DB834369-114D-41CA-8AEE-7F3B12AA1875}"/>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B923BC40-7656-4639-8D39-39E9BBEA6260}"/>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71563AE3-8308-42E6-B425-6D6AB37949C3}"/>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43467348-7C13-45D4-8A41-A99A2E4F594B}"/>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0E58F3A8-B71E-4DF3-8E02-6F759D8A819A}"/>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D1E1D032-66C3-469A-B7B4-67D4A5BAF921}"/>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0691788C-4BE2-4A8A-AE5D-608C9A7D956F}"/>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9CF18EAB-5C61-4551-9F51-E68B0FF2010A}"/>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33F2F3EC-F45B-4142-A2A3-578D191E7242}"/>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8307A6F6-3354-4EF5-972D-A66F98069564}"/>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1A3C0078-08DD-42D4-8417-4F4DDBFC6ABB}"/>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7FEA7575-A43C-448E-AC31-70A373118095}"/>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74403622-DF40-4EE9-BB1F-3E84F3801196}"/>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1339C73C-200B-445B-8AA2-26F59FC12A3A}"/>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4A9AA9B6-9ED8-4ECA-A055-2F7EB6E6635D}"/>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CAC7705A-77EF-4C01-827D-26FA5F628323}"/>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03F52723-F928-40C4-AE23-065EE250C831}"/>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1123950</xdr:colOff>
      <xdr:row>0</xdr:row>
      <xdr:rowOff>95250</xdr:rowOff>
    </xdr:from>
    <xdr:to>
      <xdr:col>6</xdr:col>
      <xdr:colOff>1123950</xdr:colOff>
      <xdr:row>0</xdr:row>
      <xdr:rowOff>95250</xdr:rowOff>
    </xdr:to>
    <xdr:sp macro="" textlink="">
      <xdr:nvSpPr>
        <xdr:cNvPr id="2" name="線吹き出し 2 6">
          <a:extLst>
            <a:ext uri="{FF2B5EF4-FFF2-40B4-BE49-F238E27FC236}">
              <a16:creationId xmlns:a16="http://schemas.microsoft.com/office/drawing/2014/main" id="{660223AA-6B03-454E-BBD4-FDABD8AA5F3E}"/>
            </a:ext>
            <a:ext uri="{147F2762-F138-4A5C-976F-8EAC2B608ADB}">
              <a16:predDERef xmlns:a16="http://schemas.microsoft.com/office/drawing/2014/main" pred="{66C26528-E489-4361-8B64-AEC4FD2AECD2}"/>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3" name="線吹き出し 2 6">
          <a:extLst>
            <a:ext uri="{FF2B5EF4-FFF2-40B4-BE49-F238E27FC236}">
              <a16:creationId xmlns:a16="http://schemas.microsoft.com/office/drawing/2014/main" id="{D790F17E-17BD-4A87-85D3-B0C6F64D1266}"/>
            </a:ext>
            <a:ext uri="{147F2762-F138-4A5C-976F-8EAC2B608ADB}">
              <a16:predDERef xmlns:a16="http://schemas.microsoft.com/office/drawing/2014/main" pred="{07F29662-405D-44AF-9835-1C9DC6E69C6C}"/>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4" name="線吹き出し 2 6">
          <a:extLst>
            <a:ext uri="{FF2B5EF4-FFF2-40B4-BE49-F238E27FC236}">
              <a16:creationId xmlns:a16="http://schemas.microsoft.com/office/drawing/2014/main" id="{8199413A-B961-48EF-968C-E15DB702B8E4}"/>
            </a:ext>
            <a:ext uri="{147F2762-F138-4A5C-976F-8EAC2B608ADB}">
              <a16:predDERef xmlns:a16="http://schemas.microsoft.com/office/drawing/2014/main" pred="{C258EA98-9F60-4014-8948-61C5D96CC37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5" name="線吹き出し 2 6">
          <a:extLst>
            <a:ext uri="{FF2B5EF4-FFF2-40B4-BE49-F238E27FC236}">
              <a16:creationId xmlns:a16="http://schemas.microsoft.com/office/drawing/2014/main" id="{F21AC6E2-548D-4BDF-BB68-44DC5B9D6B51}"/>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6" name="線吹き出し 2 6">
          <a:extLst>
            <a:ext uri="{FF2B5EF4-FFF2-40B4-BE49-F238E27FC236}">
              <a16:creationId xmlns:a16="http://schemas.microsoft.com/office/drawing/2014/main" id="{1379F974-F404-4BA2-A393-E89D87505C5D}"/>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5B3C1A10-7B23-4897-903D-3F29C6FD526B}"/>
            </a:ext>
            <a:ext uri="{147F2762-F138-4A5C-976F-8EAC2B608ADB}">
              <a16:predDERef xmlns:a16="http://schemas.microsoft.com/office/drawing/2014/main" pred="{66C26528-E489-4361-8B64-AEC4FD2AECD2}"/>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ABFC452E-FE36-4B71-B0C1-26009A533EE4}"/>
            </a:ext>
            <a:ext uri="{147F2762-F138-4A5C-976F-8EAC2B608ADB}">
              <a16:predDERef xmlns:a16="http://schemas.microsoft.com/office/drawing/2014/main" pred="{07F29662-405D-44AF-9835-1C9DC6E69C6C}"/>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9E3934E2-2C97-43D0-8E5E-E3B4DCB35EA6}"/>
            </a:ext>
            <a:ext uri="{147F2762-F138-4A5C-976F-8EAC2B608ADB}">
              <a16:predDERef xmlns:a16="http://schemas.microsoft.com/office/drawing/2014/main" pred="{C258EA98-9F60-4014-8948-61C5D96CC37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F46FBA21-8241-4E45-9813-1FFEDA86548A}"/>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1053BAAD-DAC3-4AD0-8B08-9CC2071BDD87}"/>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2" name="線吹き出し 2 6">
          <a:extLst>
            <a:ext uri="{FF2B5EF4-FFF2-40B4-BE49-F238E27FC236}">
              <a16:creationId xmlns:a16="http://schemas.microsoft.com/office/drawing/2014/main" id="{4370FED1-394D-40BF-AC01-8C9C4FA3F993}"/>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3" name="線吹き出し 2 6">
          <a:extLst>
            <a:ext uri="{FF2B5EF4-FFF2-40B4-BE49-F238E27FC236}">
              <a16:creationId xmlns:a16="http://schemas.microsoft.com/office/drawing/2014/main" id="{D160D790-6D57-4B5B-81CC-B68D9B68B6FB}"/>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4" name="線吹き出し 2 6">
          <a:extLst>
            <a:ext uri="{FF2B5EF4-FFF2-40B4-BE49-F238E27FC236}">
              <a16:creationId xmlns:a16="http://schemas.microsoft.com/office/drawing/2014/main" id="{9728AB87-3EBD-40DD-86E0-4AEE33432D88}"/>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5" name="線吹き出し 2 6">
          <a:extLst>
            <a:ext uri="{FF2B5EF4-FFF2-40B4-BE49-F238E27FC236}">
              <a16:creationId xmlns:a16="http://schemas.microsoft.com/office/drawing/2014/main" id="{D2952C76-92D1-4496-99B3-6683FADD3075}"/>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6" name="線吹き出し 2 6">
          <a:extLst>
            <a:ext uri="{FF2B5EF4-FFF2-40B4-BE49-F238E27FC236}">
              <a16:creationId xmlns:a16="http://schemas.microsoft.com/office/drawing/2014/main" id="{068F7C95-CF0A-4D4B-966C-10038B7893E4}"/>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7" name="四角形 1">
          <a:extLst>
            <a:ext uri="{FF2B5EF4-FFF2-40B4-BE49-F238E27FC236}">
              <a16:creationId xmlns:a16="http://schemas.microsoft.com/office/drawing/2014/main" id="{7005C170-21F0-48AB-A8C9-4EB2549666C9}"/>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8" name="四角形 1">
          <a:extLst>
            <a:ext uri="{FF2B5EF4-FFF2-40B4-BE49-F238E27FC236}">
              <a16:creationId xmlns:a16="http://schemas.microsoft.com/office/drawing/2014/main" id="{181F94D1-2428-4F66-9894-2E9BCE448DC0}"/>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9" name="線吹き出し 2 6">
          <a:extLst>
            <a:ext uri="{FF2B5EF4-FFF2-40B4-BE49-F238E27FC236}">
              <a16:creationId xmlns:a16="http://schemas.microsoft.com/office/drawing/2014/main" id="{59423105-0F57-4BE5-8BE1-1B26D4EE3013}"/>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0" name="線吹き出し 2 6">
          <a:extLst>
            <a:ext uri="{FF2B5EF4-FFF2-40B4-BE49-F238E27FC236}">
              <a16:creationId xmlns:a16="http://schemas.microsoft.com/office/drawing/2014/main" id="{CB38B439-5D49-42D1-8035-FB3E09A4C229}"/>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15808156-9595-4035-A9B2-FD4B7950C40B}"/>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434D2118-14A3-4032-A816-BA0656EBC5CB}"/>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82E2F9C8-D294-4AD9-B2B5-50F8526BC84C}"/>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4" name="四角形 1">
          <a:extLst>
            <a:ext uri="{FF2B5EF4-FFF2-40B4-BE49-F238E27FC236}">
              <a16:creationId xmlns:a16="http://schemas.microsoft.com/office/drawing/2014/main" id="{C01A9918-9A05-48CE-9863-CB5E62D8E055}"/>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5" name="四角形 1">
          <a:extLst>
            <a:ext uri="{FF2B5EF4-FFF2-40B4-BE49-F238E27FC236}">
              <a16:creationId xmlns:a16="http://schemas.microsoft.com/office/drawing/2014/main" id="{C58C8414-4D83-4DC2-B00B-B8ED51E7A304}"/>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6" name="線吹き出し 2 6">
          <a:extLst>
            <a:ext uri="{FF2B5EF4-FFF2-40B4-BE49-F238E27FC236}">
              <a16:creationId xmlns:a16="http://schemas.microsoft.com/office/drawing/2014/main" id="{86A9D2E3-529E-4F8B-925E-FF5B4C665E7F}"/>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7" name="線吹き出し 2 6">
          <a:extLst>
            <a:ext uri="{FF2B5EF4-FFF2-40B4-BE49-F238E27FC236}">
              <a16:creationId xmlns:a16="http://schemas.microsoft.com/office/drawing/2014/main" id="{E1B47DA0-E071-43BE-9CE1-D82331E56EBD}"/>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8" name="線吹き出し 2 6">
          <a:extLst>
            <a:ext uri="{FF2B5EF4-FFF2-40B4-BE49-F238E27FC236}">
              <a16:creationId xmlns:a16="http://schemas.microsoft.com/office/drawing/2014/main" id="{E344089B-9C0B-4997-9908-EBAC4AAB0492}"/>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9" name="線吹き出し 2 6">
          <a:extLst>
            <a:ext uri="{FF2B5EF4-FFF2-40B4-BE49-F238E27FC236}">
              <a16:creationId xmlns:a16="http://schemas.microsoft.com/office/drawing/2014/main" id="{3647E657-DA3F-4F10-BBF9-B21EFF3E0731}"/>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30" name="線吹き出し 2 6">
          <a:extLst>
            <a:ext uri="{FF2B5EF4-FFF2-40B4-BE49-F238E27FC236}">
              <a16:creationId xmlns:a16="http://schemas.microsoft.com/office/drawing/2014/main" id="{25A076F2-2765-4F19-B4B7-1AD138EB8E6F}"/>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1" name="四角形 1">
          <a:extLst>
            <a:ext uri="{FF2B5EF4-FFF2-40B4-BE49-F238E27FC236}">
              <a16:creationId xmlns:a16="http://schemas.microsoft.com/office/drawing/2014/main" id="{FF773280-AFFF-4C90-B48E-E0058E8A4CCF}"/>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2" name="四角形 1">
          <a:extLst>
            <a:ext uri="{FF2B5EF4-FFF2-40B4-BE49-F238E27FC236}">
              <a16:creationId xmlns:a16="http://schemas.microsoft.com/office/drawing/2014/main" id="{FFC87DFF-7082-4210-BAAC-CE170B307032}"/>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1123950</xdr:colOff>
      <xdr:row>0</xdr:row>
      <xdr:rowOff>95250</xdr:rowOff>
    </xdr:from>
    <xdr:to>
      <xdr:col>5</xdr:col>
      <xdr:colOff>1123950</xdr:colOff>
      <xdr:row>0</xdr:row>
      <xdr:rowOff>95250</xdr:rowOff>
    </xdr:to>
    <xdr:sp macro="" textlink="">
      <xdr:nvSpPr>
        <xdr:cNvPr id="2" name="線吹き出し 2 6">
          <a:extLst>
            <a:ext uri="{FF2B5EF4-FFF2-40B4-BE49-F238E27FC236}">
              <a16:creationId xmlns:a16="http://schemas.microsoft.com/office/drawing/2014/main" id="{D0F6283A-36C9-4311-88AE-3F488E87D59A}"/>
            </a:ext>
            <a:ext uri="{147F2762-F138-4A5C-976F-8EAC2B608ADB}">
              <a16:predDERef xmlns:a16="http://schemas.microsoft.com/office/drawing/2014/main" pred="{66C26528-E489-4361-8B64-AEC4FD2AECD2}"/>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3" name="線吹き出し 2 6">
          <a:extLst>
            <a:ext uri="{FF2B5EF4-FFF2-40B4-BE49-F238E27FC236}">
              <a16:creationId xmlns:a16="http://schemas.microsoft.com/office/drawing/2014/main" id="{205592F6-F5C2-421F-BA52-307893B36219}"/>
            </a:ext>
            <a:ext uri="{147F2762-F138-4A5C-976F-8EAC2B608ADB}">
              <a16:predDERef xmlns:a16="http://schemas.microsoft.com/office/drawing/2014/main" pred="{07F29662-405D-44AF-9835-1C9DC6E69C6C}"/>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4" name="線吹き出し 2 6">
          <a:extLst>
            <a:ext uri="{FF2B5EF4-FFF2-40B4-BE49-F238E27FC236}">
              <a16:creationId xmlns:a16="http://schemas.microsoft.com/office/drawing/2014/main" id="{DC6CB023-DE5E-436A-8204-E12FAB7C8760}"/>
            </a:ext>
            <a:ext uri="{147F2762-F138-4A5C-976F-8EAC2B608ADB}">
              <a16:predDERef xmlns:a16="http://schemas.microsoft.com/office/drawing/2014/main" pred="{C258EA98-9F60-4014-8948-61C5D96CC373}"/>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5" name="線吹き出し 2 6">
          <a:extLst>
            <a:ext uri="{FF2B5EF4-FFF2-40B4-BE49-F238E27FC236}">
              <a16:creationId xmlns:a16="http://schemas.microsoft.com/office/drawing/2014/main" id="{19C759D0-CD08-42B5-A66A-0657746CBD34}"/>
            </a:ext>
            <a:ext uri="{147F2762-F138-4A5C-976F-8EAC2B608ADB}">
              <a16:predDERef xmlns:a16="http://schemas.microsoft.com/office/drawing/2014/main" pred="{F53E49CE-1253-41E8-BD89-8259D11D44C3}"/>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6" name="線吹き出し 2 6">
          <a:extLst>
            <a:ext uri="{FF2B5EF4-FFF2-40B4-BE49-F238E27FC236}">
              <a16:creationId xmlns:a16="http://schemas.microsoft.com/office/drawing/2014/main" id="{BF023CD5-5628-4964-AE7C-F8618988612E}"/>
            </a:ext>
            <a:ext uri="{147F2762-F138-4A5C-976F-8EAC2B608ADB}">
              <a16:predDERef xmlns:a16="http://schemas.microsoft.com/office/drawing/2014/main" pred="{F53E49CE-1253-41E8-BD89-8259D11D44C3}"/>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A2603F6F-C1A9-4F8D-8A36-A8AB7307C243}"/>
            </a:ext>
          </a:extLst>
        </xdr:cNvPr>
        <xdr:cNvSpPr/>
      </xdr:nvSpPr>
      <xdr:spPr>
        <a:xfrm>
          <a:off x="5026025" y="680085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8" name="四角形 1">
          <a:extLst>
            <a:ext uri="{FF2B5EF4-FFF2-40B4-BE49-F238E27FC236}">
              <a16:creationId xmlns:a16="http://schemas.microsoft.com/office/drawing/2014/main" id="{49EC4B6F-804C-4C67-889E-2CD5EC2E28BE}"/>
            </a:ext>
          </a:extLst>
        </xdr:cNvPr>
        <xdr:cNvSpPr/>
      </xdr:nvSpPr>
      <xdr:spPr>
        <a:xfrm>
          <a:off x="5026025" y="680085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5</xdr:col>
      <xdr:colOff>1123950</xdr:colOff>
      <xdr:row>0</xdr:row>
      <xdr:rowOff>95250</xdr:rowOff>
    </xdr:from>
    <xdr:to>
      <xdr:col>5</xdr:col>
      <xdr:colOff>1123950</xdr:colOff>
      <xdr:row>0</xdr:row>
      <xdr:rowOff>95250</xdr:rowOff>
    </xdr:to>
    <xdr:sp macro="" textlink="">
      <xdr:nvSpPr>
        <xdr:cNvPr id="2" name="線吹き出し 2 6">
          <a:extLst>
            <a:ext uri="{FF2B5EF4-FFF2-40B4-BE49-F238E27FC236}">
              <a16:creationId xmlns:a16="http://schemas.microsoft.com/office/drawing/2014/main" id="{9BAA3EF3-E8D7-4D26-833A-C1F81842D5F5}"/>
            </a:ext>
            <a:ext uri="{147F2762-F138-4A5C-976F-8EAC2B608ADB}">
              <a16:predDERef xmlns:a16="http://schemas.microsoft.com/office/drawing/2014/main" pred="{66C26528-E489-4361-8B64-AEC4FD2AECD2}"/>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3" name="線吹き出し 2 6">
          <a:extLst>
            <a:ext uri="{FF2B5EF4-FFF2-40B4-BE49-F238E27FC236}">
              <a16:creationId xmlns:a16="http://schemas.microsoft.com/office/drawing/2014/main" id="{B5B45E05-17EC-4A40-AF4A-F8C8E09E4C19}"/>
            </a:ext>
            <a:ext uri="{147F2762-F138-4A5C-976F-8EAC2B608ADB}">
              <a16:predDERef xmlns:a16="http://schemas.microsoft.com/office/drawing/2014/main" pred="{07F29662-405D-44AF-9835-1C9DC6E69C6C}"/>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4" name="線吹き出し 2 6">
          <a:extLst>
            <a:ext uri="{FF2B5EF4-FFF2-40B4-BE49-F238E27FC236}">
              <a16:creationId xmlns:a16="http://schemas.microsoft.com/office/drawing/2014/main" id="{9B01BF46-DBD9-48DB-AAD1-4131FB11E705}"/>
            </a:ext>
            <a:ext uri="{147F2762-F138-4A5C-976F-8EAC2B608ADB}">
              <a16:predDERef xmlns:a16="http://schemas.microsoft.com/office/drawing/2014/main" pred="{C258EA98-9F60-4014-8948-61C5D96CC37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5" name="線吹き出し 2 6">
          <a:extLst>
            <a:ext uri="{FF2B5EF4-FFF2-40B4-BE49-F238E27FC236}">
              <a16:creationId xmlns:a16="http://schemas.microsoft.com/office/drawing/2014/main" id="{8F854361-5BBE-4D79-A462-0790A50CCB7E}"/>
            </a:ext>
            <a:ext uri="{147F2762-F138-4A5C-976F-8EAC2B608ADB}">
              <a16:predDERef xmlns:a16="http://schemas.microsoft.com/office/drawing/2014/main" pred="{F53E49CE-1253-41E8-BD89-8259D11D44C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6" name="線吹き出し 2 6">
          <a:extLst>
            <a:ext uri="{FF2B5EF4-FFF2-40B4-BE49-F238E27FC236}">
              <a16:creationId xmlns:a16="http://schemas.microsoft.com/office/drawing/2014/main" id="{EDEDC817-9E67-41D8-9F5E-9294FB5386A6}"/>
            </a:ext>
            <a:ext uri="{147F2762-F138-4A5C-976F-8EAC2B608ADB}">
              <a16:predDERef xmlns:a16="http://schemas.microsoft.com/office/drawing/2014/main" pred="{F53E49CE-1253-41E8-BD89-8259D11D44C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D6894556-7A06-474D-831A-4B80DAB3B978}"/>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4D362D58-8C3A-423A-8143-07D4F3CBF79D}"/>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2F1BC70C-1452-47F1-AB3E-E2BF55FBDC4C}"/>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074D2600-212C-4327-86CB-4950DD37BA3C}"/>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7C1E667A-AC80-4269-BE1C-E137C14E020E}"/>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521BA5D8-0BA9-44DA-9BFA-1DF297D945F0}"/>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C16458C9-6C03-4C5B-AB0C-30C6BD3F88E3}"/>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4FF16AFC-86A3-418B-80C5-D4472B6FF42E}"/>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13339F2D-4B28-4CB4-BF2F-AB41F78A0F36}"/>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8AAB6320-988D-4979-A194-80F32AC245D7}"/>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D099A304-79F3-4770-8FC2-539B46CF7DDA}"/>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ED943EB8-9DA5-42EB-8628-D69340466224}"/>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6938B941-9739-43AB-AF1E-E74D7439FE12}"/>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D37B5AE1-3515-4C2E-A23E-8154F29E1964}"/>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D006D22D-6282-4D5F-8867-6F7734CF90DA}"/>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0903EBD4-6760-4932-B034-228EE62679FB}"/>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832822C0-5E9F-4F9A-BB42-824C74A708D8}"/>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817AEF1F-3743-42A1-96A8-E90D20575491}"/>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F127A7A5-45CA-43BB-B184-DDF9DA033D21}"/>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11962221-E822-4A32-B29D-2F0EA401D330}"/>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49D3156A-52BE-4230-8760-A24BDE4CBC5B}"/>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6</xdr:col>
      <xdr:colOff>1123950</xdr:colOff>
      <xdr:row>0</xdr:row>
      <xdr:rowOff>95250</xdr:rowOff>
    </xdr:from>
    <xdr:to>
      <xdr:col>6</xdr:col>
      <xdr:colOff>1123950</xdr:colOff>
      <xdr:row>0</xdr:row>
      <xdr:rowOff>95250</xdr:rowOff>
    </xdr:to>
    <xdr:sp macro="" textlink="">
      <xdr:nvSpPr>
        <xdr:cNvPr id="2" name="線吹き出し 2 6">
          <a:extLst>
            <a:ext uri="{FF2B5EF4-FFF2-40B4-BE49-F238E27FC236}">
              <a16:creationId xmlns:a16="http://schemas.microsoft.com/office/drawing/2014/main" id="{C7988312-F4CA-4552-B3E3-5E773885796D}"/>
            </a:ext>
            <a:ext uri="{147F2762-F138-4A5C-976F-8EAC2B608ADB}">
              <a16:predDERef xmlns:a16="http://schemas.microsoft.com/office/drawing/2014/main" pred="{66C26528-E489-4361-8B64-AEC4FD2AECD2}"/>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3" name="線吹き出し 2 6">
          <a:extLst>
            <a:ext uri="{FF2B5EF4-FFF2-40B4-BE49-F238E27FC236}">
              <a16:creationId xmlns:a16="http://schemas.microsoft.com/office/drawing/2014/main" id="{73B10AD8-E01A-44AA-B333-C619BB28CF64}"/>
            </a:ext>
            <a:ext uri="{147F2762-F138-4A5C-976F-8EAC2B608ADB}">
              <a16:predDERef xmlns:a16="http://schemas.microsoft.com/office/drawing/2014/main" pred="{07F29662-405D-44AF-9835-1C9DC6E69C6C}"/>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4" name="線吹き出し 2 6">
          <a:extLst>
            <a:ext uri="{FF2B5EF4-FFF2-40B4-BE49-F238E27FC236}">
              <a16:creationId xmlns:a16="http://schemas.microsoft.com/office/drawing/2014/main" id="{4DCFF659-26EF-4939-8606-C2975024EBFB}"/>
            </a:ext>
            <a:ext uri="{147F2762-F138-4A5C-976F-8EAC2B608ADB}">
              <a16:predDERef xmlns:a16="http://schemas.microsoft.com/office/drawing/2014/main" pred="{C258EA98-9F60-4014-8948-61C5D96CC37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5" name="線吹き出し 2 6">
          <a:extLst>
            <a:ext uri="{FF2B5EF4-FFF2-40B4-BE49-F238E27FC236}">
              <a16:creationId xmlns:a16="http://schemas.microsoft.com/office/drawing/2014/main" id="{CE24BDC7-ACF8-4895-9098-963E7594F867}"/>
            </a:ext>
            <a:ext uri="{147F2762-F138-4A5C-976F-8EAC2B608ADB}">
              <a16:predDERef xmlns:a16="http://schemas.microsoft.com/office/drawing/2014/main" pred="{F53E49CE-1253-41E8-BD89-8259D11D44C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6" name="線吹き出し 2 6">
          <a:extLst>
            <a:ext uri="{FF2B5EF4-FFF2-40B4-BE49-F238E27FC236}">
              <a16:creationId xmlns:a16="http://schemas.microsoft.com/office/drawing/2014/main" id="{470AC2D4-9893-4ACE-9B4B-27128F1A28E0}"/>
            </a:ext>
            <a:ext uri="{147F2762-F138-4A5C-976F-8EAC2B608ADB}">
              <a16:predDERef xmlns:a16="http://schemas.microsoft.com/office/drawing/2014/main" pred="{F53E49CE-1253-41E8-BD89-8259D11D44C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6BC82DD9-2EE9-461D-BBBE-89DEE76F6111}"/>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7B8AA272-05E8-4EFD-8254-2D9F904BC341}"/>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844BC584-CB2F-4A01-B911-BC036CBD0AB9}"/>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671D5596-2892-4782-90CD-4ED0EDFBF716}"/>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930E573C-862A-4374-8A31-B5E8321BED71}"/>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C627870F-C25F-4282-86E7-280278D00CFA}"/>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A94A8E19-C064-4244-904A-1C6044DB251E}"/>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627970DF-758E-43E0-B2B5-6908B8217C4B}"/>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EE0B28B8-85A0-4280-9D85-B2EADC768652}"/>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FDB11942-9178-454B-A377-E86CC447C811}"/>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8B81E938-84C4-4953-8E2C-5D5D76B0AC18}"/>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5764F370-CC34-4EB5-8914-AB825F5CAAD3}"/>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6D8348E1-2F81-48FC-840A-A536A2EC4627}"/>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49F4F27B-53CC-463D-A41C-DC34047D411B}"/>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B6037424-B1BA-4B4A-A27B-EC3232877C10}"/>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F5288534-DD61-42E8-8CD8-46F01029BBB8}"/>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4E6B9FAA-BA2D-4885-A91E-59359D711C24}"/>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FB72286E-BE02-4C4D-90C3-0268D8EA6638}"/>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1877FE90-DE6C-4E62-8DC4-C2338C2FB696}"/>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dk1"/>
              </a:solidFill>
              <a:latin typeface="Aptos Narrow" panose="020B0004020202020204" pitchFamily="34" charset="0"/>
            </a:rPr>
            <a:t>Please enter the data for FY2024.</a:t>
          </a:r>
        </a:p>
        <a:p>
          <a:pPr marL="0" indent="0" algn="l" rtl="0"/>
          <a:r>
            <a:rPr lang="en-us" sz="1100" b="0" i="0" u="none" strike="noStrike">
              <a:solidFill>
                <a:schemeClr val="dk1"/>
              </a:solidFill>
              <a:latin typeface="Aptos Narrow" panose="020B0004020202020204" pitchFamily="34" charset="0"/>
            </a:rPr>
            <a:t>Please add a line if there are newly acquired business sites.</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DAACDE97-53E5-48D1-A5CB-B9E85892805C}"/>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B409642C-3650-4DD6-AF54-B2067D352153}"/>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5" name="四角形 1">
          <a:extLst>
            <a:ext uri="{FF2B5EF4-FFF2-40B4-BE49-F238E27FC236}">
              <a16:creationId xmlns:a16="http://schemas.microsoft.com/office/drawing/2014/main" id="{B08CA233-7328-4D64-8D57-9349405CE1DD}"/>
            </a:ext>
            <a:ext uri="{147F2762-F138-4A5C-976F-8EAC2B608ADB}">
              <a16:predDERef xmlns:a16="http://schemas.microsoft.com/office/drawing/2014/main" pred="{E07F3E21-B8A6-4440-AF49-01A397EB9787}"/>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1CE53D9E-41A3-4220-83A7-68704956D1F8}"/>
            </a:ext>
            <a:ext uri="{147F2762-F138-4A5C-976F-8EAC2B608ADB}">
              <a16:predDERef xmlns:a16="http://schemas.microsoft.com/office/drawing/2014/main" pred="{B08CA233-7328-4D64-8D57-9349405CE1DD}"/>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47AF399A-B216-43F4-9021-E03E802E344F}"/>
            </a:ext>
            <a:ext uri="{147F2762-F138-4A5C-976F-8EAC2B608ADB}">
              <a16:predDERef xmlns:a16="http://schemas.microsoft.com/office/drawing/2014/main" pred="{1CE53D9E-41A3-4220-83A7-68704956D1F8}"/>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9" name="四角形 1">
          <a:extLst>
            <a:ext uri="{FF2B5EF4-FFF2-40B4-BE49-F238E27FC236}">
              <a16:creationId xmlns:a16="http://schemas.microsoft.com/office/drawing/2014/main" id="{FC455EDF-3A26-4A16-8945-75DEE43EE9FF}"/>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38808D2F-7F66-4338-9D9F-0BBF8EB72733}"/>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91C4D2FB-8CEC-421B-BD4E-5244562B482F}"/>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C03FEE54-85BF-4887-BDD6-B7AD6C5374A5}"/>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3" name="四角形 1">
          <a:extLst>
            <a:ext uri="{FF2B5EF4-FFF2-40B4-BE49-F238E27FC236}">
              <a16:creationId xmlns:a16="http://schemas.microsoft.com/office/drawing/2014/main" id="{B4FF8F00-46A1-4174-8C51-EC3BB281AA93}"/>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DEBD83A0-FFC9-4340-BC69-53DEB5C91187}"/>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3" name="四角形 1">
          <a:extLst>
            <a:ext uri="{FF2B5EF4-FFF2-40B4-BE49-F238E27FC236}">
              <a16:creationId xmlns:a16="http://schemas.microsoft.com/office/drawing/2014/main" id="{B64D5444-A984-45E7-A122-151FFE8E3572}"/>
            </a:ext>
            <a:ext uri="{147F2762-F138-4A5C-976F-8EAC2B608ADB}">
              <a16:predDERef xmlns:a16="http://schemas.microsoft.com/office/drawing/2014/main" pred="{DEBD83A0-FFC9-4340-BC69-53DEB5C91187}"/>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1B15324A-2946-49BC-BB7E-25EE3C17A6CC}"/>
            </a:ext>
            <a:ext uri="{147F2762-F138-4A5C-976F-8EAC2B608ADB}">
              <a16:predDERef xmlns:a16="http://schemas.microsoft.com/office/drawing/2014/main" pred="{B64D5444-A984-45E7-A122-151FFE8E3572}"/>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5" name="四角形 1">
          <a:extLst>
            <a:ext uri="{FF2B5EF4-FFF2-40B4-BE49-F238E27FC236}">
              <a16:creationId xmlns:a16="http://schemas.microsoft.com/office/drawing/2014/main" id="{C04E305A-37CF-420A-8DA3-927780CEA869}"/>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50B62930-A82B-41F5-A5FB-CBBCADB5D944}"/>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0F27AAB6-02D3-4891-A81F-27948510A016}"/>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5A1678C6-9CBB-4DFF-A186-18DA4C4183B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CA6C7A6F-8558-4FE8-9674-D7E28E16E64C}"/>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D6DE2541-C41D-48A4-90A4-5F724F1AB7B4}"/>
            </a:ext>
            <a:ext uri="{147F2762-F138-4A5C-976F-8EAC2B608ADB}">
              <a16:predDERef xmlns:a16="http://schemas.microsoft.com/office/drawing/2014/main" pred="{A7B8A775-2C5C-46FF-B7D1-E0D47E1E8A0A}"/>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79B7488F-9560-46A6-B309-23411042ADD3}"/>
            </a:ext>
            <a:ext uri="{147F2762-F138-4A5C-976F-8EAC2B608ADB}">
              <a16:predDERef xmlns:a16="http://schemas.microsoft.com/office/drawing/2014/main" pred="{D6DE2541-C41D-48A4-90A4-5F724F1AB7B4}"/>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161925</xdr:colOff>
      <xdr:row>0</xdr:row>
      <xdr:rowOff>152400</xdr:rowOff>
    </xdr:from>
    <xdr:to>
      <xdr:col>5</xdr:col>
      <xdr:colOff>161925</xdr:colOff>
      <xdr:row>0</xdr:row>
      <xdr:rowOff>152400</xdr:rowOff>
    </xdr:to>
    <xdr:sp macro="" textlink="">
      <xdr:nvSpPr>
        <xdr:cNvPr id="13" name="四角形 1">
          <a:extLst>
            <a:ext uri="{FF2B5EF4-FFF2-40B4-BE49-F238E27FC236}">
              <a16:creationId xmlns:a16="http://schemas.microsoft.com/office/drawing/2014/main" id="{6E8ED28C-AD67-4AA5-8B6C-8AAE7934338D}"/>
            </a:ext>
            <a:ext uri="{147F2762-F138-4A5C-976F-8EAC2B608ADB}">
              <a16:predDERef xmlns:a16="http://schemas.microsoft.com/office/drawing/2014/main" pred="{79B7488F-9560-46A6-B309-23411042ADD3}"/>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161925</xdr:colOff>
      <xdr:row>0</xdr:row>
      <xdr:rowOff>152400</xdr:rowOff>
    </xdr:from>
    <xdr:to>
      <xdr:col>5</xdr:col>
      <xdr:colOff>161925</xdr:colOff>
      <xdr:row>0</xdr:row>
      <xdr:rowOff>152400</xdr:rowOff>
    </xdr:to>
    <xdr:sp macro="" textlink="">
      <xdr:nvSpPr>
        <xdr:cNvPr id="14" name="四角形 1">
          <a:extLst>
            <a:ext uri="{FF2B5EF4-FFF2-40B4-BE49-F238E27FC236}">
              <a16:creationId xmlns:a16="http://schemas.microsoft.com/office/drawing/2014/main" id="{1F6D6A4B-8521-494D-BD52-3DA276EACF78}"/>
            </a:ext>
            <a:ext uri="{147F2762-F138-4A5C-976F-8EAC2B608ADB}">
              <a16:predDERef xmlns:a16="http://schemas.microsoft.com/office/drawing/2014/main" pred="{6E8ED28C-AD67-4AA5-8B6C-8AAE7934338D}"/>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5" name="四角形 1">
          <a:extLst>
            <a:ext uri="{FF2B5EF4-FFF2-40B4-BE49-F238E27FC236}">
              <a16:creationId xmlns:a16="http://schemas.microsoft.com/office/drawing/2014/main" id="{1E981B39-5544-4D55-9B41-B675A9D7D1A9}"/>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161925</xdr:colOff>
      <xdr:row>0</xdr:row>
      <xdr:rowOff>152400</xdr:rowOff>
    </xdr:from>
    <xdr:to>
      <xdr:col>5</xdr:col>
      <xdr:colOff>161925</xdr:colOff>
      <xdr:row>0</xdr:row>
      <xdr:rowOff>152400</xdr:rowOff>
    </xdr:to>
    <xdr:sp macro="" textlink="">
      <xdr:nvSpPr>
        <xdr:cNvPr id="16" name="四角形 1">
          <a:extLst>
            <a:ext uri="{FF2B5EF4-FFF2-40B4-BE49-F238E27FC236}">
              <a16:creationId xmlns:a16="http://schemas.microsoft.com/office/drawing/2014/main" id="{C384D1A4-CBE8-4ED8-94BF-7FD494C57F2F}"/>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161925</xdr:colOff>
      <xdr:row>0</xdr:row>
      <xdr:rowOff>152400</xdr:rowOff>
    </xdr:from>
    <xdr:to>
      <xdr:col>5</xdr:col>
      <xdr:colOff>161925</xdr:colOff>
      <xdr:row>0</xdr:row>
      <xdr:rowOff>152400</xdr:rowOff>
    </xdr:to>
    <xdr:sp macro="" textlink="">
      <xdr:nvSpPr>
        <xdr:cNvPr id="17" name="四角形 1">
          <a:extLst>
            <a:ext uri="{FF2B5EF4-FFF2-40B4-BE49-F238E27FC236}">
              <a16:creationId xmlns:a16="http://schemas.microsoft.com/office/drawing/2014/main" id="{C7CC63D2-059A-4C2F-9C67-2217865B5FBF}"/>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161925</xdr:colOff>
      <xdr:row>0</xdr:row>
      <xdr:rowOff>152400</xdr:rowOff>
    </xdr:from>
    <xdr:to>
      <xdr:col>5</xdr:col>
      <xdr:colOff>161925</xdr:colOff>
      <xdr:row>0</xdr:row>
      <xdr:rowOff>152400</xdr:rowOff>
    </xdr:to>
    <xdr:sp macro="" textlink="">
      <xdr:nvSpPr>
        <xdr:cNvPr id="18" name="四角形 1">
          <a:extLst>
            <a:ext uri="{FF2B5EF4-FFF2-40B4-BE49-F238E27FC236}">
              <a16:creationId xmlns:a16="http://schemas.microsoft.com/office/drawing/2014/main" id="{D1100C65-0B5F-4179-BFAD-F927648C6865}"/>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161925</xdr:colOff>
      <xdr:row>0</xdr:row>
      <xdr:rowOff>152400</xdr:rowOff>
    </xdr:from>
    <xdr:to>
      <xdr:col>5</xdr:col>
      <xdr:colOff>161925</xdr:colOff>
      <xdr:row>0</xdr:row>
      <xdr:rowOff>152400</xdr:rowOff>
    </xdr:to>
    <xdr:sp macro="" textlink="">
      <xdr:nvSpPr>
        <xdr:cNvPr id="19" name="四角形 1">
          <a:extLst>
            <a:ext uri="{FF2B5EF4-FFF2-40B4-BE49-F238E27FC236}">
              <a16:creationId xmlns:a16="http://schemas.microsoft.com/office/drawing/2014/main" id="{DB40613B-0275-4D2E-A480-E2ED6627CD32}"/>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9A641EB5-C47D-44CE-86A9-A505D2356FCA}"/>
            </a:ext>
            <a:ext uri="{147F2762-F138-4A5C-976F-8EAC2B608ADB}">
              <a16:predDERef xmlns:a16="http://schemas.microsoft.com/office/drawing/2014/main" pred="{BA8F6211-B43E-F8B7-1D48-ECB47405B15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9A5C63E7-D109-4611-A698-329EF3A0666C}"/>
            </a:ext>
            <a:ext uri="{147F2762-F138-4A5C-976F-8EAC2B608ADB}">
              <a16:predDERef xmlns:a16="http://schemas.microsoft.com/office/drawing/2014/main" pred="{9A641EB5-C47D-44CE-86A9-A505D2356FCA}"/>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83DD0840-677E-4388-B9F7-9EFA9127D406}"/>
            </a:ext>
            <a:ext uri="{147F2762-F138-4A5C-976F-8EAC2B608ADB}">
              <a16:predDERef xmlns:a16="http://schemas.microsoft.com/office/drawing/2014/main" pred="{9A5C63E7-D109-4611-A698-329EF3A0666C}"/>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1E25080F-3AE2-4286-8AFB-CDB5D56EEDA1}"/>
            </a:ext>
            <a:ext uri="{147F2762-F138-4A5C-976F-8EAC2B608ADB}">
              <a16:predDERef xmlns:a16="http://schemas.microsoft.com/office/drawing/2014/main" pred="{83DD0840-677E-4388-B9F7-9EFA9127D406}"/>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76963B03-3582-4AF1-88EE-165ECF0D324B}"/>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F04D294A-A196-4282-88D9-A988A8F255CF}"/>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8D8F6432-5A23-4389-928F-BC4D0B64B862}"/>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6F7D9D82-7D56-434F-BF5E-E9CCC1B2CC88}"/>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11023169-6998-4DD0-ADBE-055289F11B9C}"/>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01CD6796-285F-46B6-ABA7-281AFCE4D395}"/>
            </a:ext>
            <a:ext uri="{147F2762-F138-4A5C-976F-8EAC2B608ADB}">
              <a16:predDERef xmlns:a16="http://schemas.microsoft.com/office/drawing/2014/main" pred="{18D6EEC5-A971-4F63-86A6-724212368F18}"/>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5" name="四角形 1">
          <a:extLst>
            <a:ext uri="{FF2B5EF4-FFF2-40B4-BE49-F238E27FC236}">
              <a16:creationId xmlns:a16="http://schemas.microsoft.com/office/drawing/2014/main" id="{D4622863-4AC6-444A-BEFC-2D93FA957162}"/>
            </a:ext>
            <a:ext uri="{147F2762-F138-4A5C-976F-8EAC2B608ADB}">
              <a16:predDERef xmlns:a16="http://schemas.microsoft.com/office/drawing/2014/main" pred="{01CD6796-285F-46B6-ABA7-281AFCE4D395}"/>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2075EE19-474E-4282-922E-23D1042C4A56}"/>
            </a:ext>
            <a:ext uri="{147F2762-F138-4A5C-976F-8EAC2B608ADB}">
              <a16:predDERef xmlns:a16="http://schemas.microsoft.com/office/drawing/2014/main" pred="{D4622863-4AC6-444A-BEFC-2D93FA957162}"/>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017A8453-1FA2-4B4D-9EE3-592C4688E69B}"/>
            </a:ext>
            <a:ext uri="{147F2762-F138-4A5C-976F-8EAC2B608ADB}">
              <a16:predDERef xmlns:a16="http://schemas.microsoft.com/office/drawing/2014/main" pred="{2075EE19-474E-4282-922E-23D1042C4A56}"/>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8" name="四角形 1">
          <a:extLst>
            <a:ext uri="{FF2B5EF4-FFF2-40B4-BE49-F238E27FC236}">
              <a16:creationId xmlns:a16="http://schemas.microsoft.com/office/drawing/2014/main" id="{6F73E779-1CAA-4FB9-9025-89E27991720C}"/>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AC74BCDA-5BAF-4710-A441-9FE8F5B3D842}"/>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FAACAFAA-534F-40EA-9E61-3A56C1FF62EE}"/>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65FA24C4-8BB1-472D-BB38-B99760A59D62}"/>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679F1CCF-D4F7-467F-843F-C0016E5D6826}"/>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-1666875</xdr:colOff>
      <xdr:row>0</xdr:row>
      <xdr:rowOff>28575</xdr:rowOff>
    </xdr:from>
    <xdr:to>
      <xdr:col>1</xdr:col>
      <xdr:colOff>-1666875</xdr:colOff>
      <xdr:row>0</xdr:row>
      <xdr:rowOff>28575</xdr:rowOff>
    </xdr:to>
    <xdr:sp macro="" textlink="">
      <xdr:nvSpPr>
        <xdr:cNvPr id="2" name="四角形 1">
          <a:extLst>
            <a:ext uri="{FF2B5EF4-FFF2-40B4-BE49-F238E27FC236}">
              <a16:creationId xmlns:a16="http://schemas.microsoft.com/office/drawing/2014/main" id="{5CE0F0DB-53B0-4AF6-94AF-C66F8B5789EF}"/>
            </a:ext>
          </a:extLst>
        </xdr:cNvPr>
        <xdr:cNvSpPr/>
      </xdr:nvSpPr>
      <xdr:spPr>
        <a:xfrm>
          <a:off x="-1666875" y="28575"/>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rtl="0"/>
          <a:r>
            <a:rPr lang="en-us" sz="1100" b="0" i="0" u="none" strike="noStrike">
              <a:solidFill>
                <a:schemeClr val="lt1"/>
              </a:solidFill>
              <a:latin typeface="Aptos Narrow" panose="020B0004020202020204" pitchFamily="34" charset="0"/>
            </a:rPr>
            <a:t>2024 data quoted from Environment, Safety and Quality Committee document (p.12)</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672B97ED-28F0-494F-9926-7349A2D294D3}"/>
            </a:ext>
            <a:ext uri="{147F2762-F138-4A5C-976F-8EAC2B608ADB}">
              <a16:predDERef xmlns:a16="http://schemas.microsoft.com/office/drawing/2014/main" pred="{5CE0F0DB-53B0-4AF6-94AF-C66F8B5789EF}"/>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1805C8B7-9741-4F05-94C1-2F49EC99A904}"/>
            </a:ext>
            <a:ext uri="{147F2762-F138-4A5C-976F-8EAC2B608ADB}">
              <a16:predDERef xmlns:a16="http://schemas.microsoft.com/office/drawing/2014/main" pred="{672B97ED-28F0-494F-9926-7349A2D294D3}"/>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85FA138C-A9DA-4DBC-9089-B4D4E3140A6F}"/>
            </a:ext>
            <a:ext uri="{147F2762-F138-4A5C-976F-8EAC2B608ADB}">
              <a16:predDERef xmlns:a16="http://schemas.microsoft.com/office/drawing/2014/main" pred="{1805C8B7-9741-4F05-94C1-2F49EC99A904}"/>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551656D0-9F1C-4A1B-A6B2-A9C88FB4B3AA}"/>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DA4D5EBC-7852-4F18-9E63-AB7379543D30}"/>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734E2470-2CA4-49E6-BA7E-AE152C8F316E}"/>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F274CB54-297E-477E-81A2-BC3456074641}"/>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B8093122-8586-4FDE-BFA4-03341E33A827}"/>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rtl="0"/>
          <a:r>
            <a:rPr lang="en-us" sz="1100" b="0" i="0" u="none" strike="noStrike">
              <a:solidFill>
                <a:schemeClr val="lt1"/>
              </a:solidFill>
              <a:latin typeface="Aptos Narrow" panose="020B0004020202020204" pitchFamily="34" charset="0"/>
            </a:rPr>
            <a:t>Data quoted from Environment, Safety and Quality Committee document, p.8</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lt1"/>
              </a:solidFill>
              <a:latin typeface="Aptos Narrow" panose="020B0004020202020204" pitchFamily="34" charset="0"/>
            </a:rPr>
            <a:t>Target ➡ Fill in SBT standards.</a:t>
          </a:r>
          <a:r>
            <a:rPr lang="en-us" sz="1100" b="0" i="0">
              <a:solidFill>
                <a:schemeClr val="lt1"/>
              </a:solidFill>
              <a:effectLst/>
              <a:latin typeface="+mn-lt"/>
              <a:ea typeface="+mn-ea"/>
              <a:cs typeface="+mn-cs"/>
            </a:rPr>
            <a:t>Please add a note in the Notes column regarding any changes made to the calculation method or boundary in response to this SBT.</a:t>
          </a:r>
          <a:endParaRPr lang="ja-JP" altLang="ja-JP">
            <a:effectLst/>
          </a:endParaRPr>
        </a:p>
        <a:p>
          <a:pPr marL="0" indent="0" algn="l" rtl="0"/>
          <a:endParaRPr lang="ja-JP" altLang="en-US" sz="1100" b="0" i="0" u="none" strike="noStrike">
            <a:solidFill>
              <a:schemeClr val="lt1"/>
            </a:solidFill>
            <a:latin typeface="Aptos Narrow" panose="020B0004020202020204" pitchFamily="34" charset="0"/>
          </a:endParaRPr>
        </a:p>
      </xdr:txBody>
    </xdr:sp>
    <xdr:clientData/>
  </xdr:twoCellAnchor>
</xdr:wsDr>
</file>

<file path=xl/theme/theme1.xml><?xml version="1.0" encoding="utf-8"?>
<a:theme xmlns:a="http://schemas.openxmlformats.org/drawingml/2006/main" name="Office テーマ">
  <a:themeElements>
    <a:clrScheme name="会社指定カラー">
      <a:dk1>
        <a:srgbClr val="252020"/>
      </a:dk1>
      <a:lt1>
        <a:srgbClr val="FFFFFF"/>
      </a:lt1>
      <a:dk2>
        <a:srgbClr val="353B91"/>
      </a:dk2>
      <a:lt2>
        <a:srgbClr val="AEAEAE"/>
      </a:lt2>
      <a:accent1>
        <a:srgbClr val="485CC7"/>
      </a:accent1>
      <a:accent2>
        <a:srgbClr val="FEDB00"/>
      </a:accent2>
      <a:accent3>
        <a:srgbClr val="C74853"/>
      </a:accent3>
      <a:accent4>
        <a:srgbClr val="4AC7C7"/>
      </a:accent4>
      <a:accent5>
        <a:srgbClr val="C7BC4A"/>
      </a:accent5>
      <a:accent6>
        <a:srgbClr val="C748A8"/>
      </a:accent6>
      <a:hlink>
        <a:srgbClr val="54C748"/>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sr.co.jp/jsr_e/sustainability/environment/pdf/verification_statement_2022_en.pdf" TargetMode="External"/><Relationship Id="rId1" Type="http://schemas.openxmlformats.org/officeDocument/2006/relationships/hyperlink" Target="https://www.jsr.co.jp/jsr_e/sustainability/environment/pdf/verification_statement_2023_en.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6700-F782-438C-88FB-8590A5A488A6}">
  <dimension ref="A1:J26"/>
  <sheetViews>
    <sheetView showGridLines="0" tabSelected="1" view="pageBreakPreview" zoomScaleNormal="85" zoomScaleSheetLayoutView="100" workbookViewId="0">
      <selection sqref="A1:E1"/>
    </sheetView>
  </sheetViews>
  <sheetFormatPr defaultColWidth="9" defaultRowHeight="15.75" customHeight="1" x14ac:dyDescent="0.45"/>
  <cols>
    <col min="1" max="2" width="7.59765625" style="1" customWidth="1"/>
    <col min="3" max="3" width="72.59765625" style="4" customWidth="1"/>
    <col min="4" max="4" width="7.59765625" style="1" customWidth="1"/>
    <col min="5" max="5" width="72.59765625" style="1" customWidth="1"/>
    <col min="6" max="6" width="7.59765625" style="1" customWidth="1"/>
    <col min="7" max="7" width="72.59765625" style="1" customWidth="1"/>
    <col min="8" max="8" width="6" style="1" customWidth="1"/>
    <col min="9" max="9" width="15.09765625" style="1" bestFit="1" customWidth="1"/>
    <col min="10" max="10" width="35.59765625" style="1" customWidth="1"/>
    <col min="11" max="16384" width="9" style="1"/>
  </cols>
  <sheetData>
    <row r="1" spans="1:8" ht="48" customHeight="1" x14ac:dyDescent="0.45">
      <c r="A1" s="271" t="s">
        <v>0</v>
      </c>
      <c r="B1" s="271"/>
      <c r="C1" s="271"/>
      <c r="D1" s="271"/>
      <c r="E1" s="271"/>
    </row>
    <row r="2" spans="1:8" ht="42" customHeight="1" x14ac:dyDescent="0.45">
      <c r="A2" s="261" t="s">
        <v>1</v>
      </c>
      <c r="B2" s="262"/>
      <c r="C2" s="272" t="s">
        <v>2</v>
      </c>
      <c r="D2" s="273"/>
      <c r="E2" s="273"/>
      <c r="F2" s="273"/>
      <c r="G2" s="273"/>
    </row>
    <row r="3" spans="1:8" ht="27" customHeight="1" x14ac:dyDescent="0.45">
      <c r="A3" s="261" t="s">
        <v>3</v>
      </c>
      <c r="B3" s="262"/>
      <c r="C3" s="274" t="s">
        <v>4</v>
      </c>
      <c r="D3" s="263"/>
      <c r="E3" s="263"/>
      <c r="F3" s="263"/>
      <c r="G3" s="263"/>
    </row>
    <row r="4" spans="1:8" ht="120" customHeight="1" x14ac:dyDescent="0.45">
      <c r="A4" s="261" t="s">
        <v>5</v>
      </c>
      <c r="B4" s="262"/>
      <c r="C4" s="263" t="s">
        <v>6</v>
      </c>
      <c r="D4" s="263"/>
      <c r="E4" s="263"/>
      <c r="F4" s="263"/>
      <c r="G4" s="263"/>
    </row>
    <row r="5" spans="1:8" ht="75" customHeight="1" x14ac:dyDescent="0.45">
      <c r="A5" s="261" t="s">
        <v>7</v>
      </c>
      <c r="B5" s="262"/>
      <c r="C5" s="274" t="s">
        <v>8</v>
      </c>
      <c r="D5" s="263"/>
      <c r="E5" s="263"/>
      <c r="F5" s="263"/>
      <c r="G5" s="263"/>
    </row>
    <row r="6" spans="1:8" ht="15" customHeight="1" x14ac:dyDescent="0.45">
      <c r="C6" s="2"/>
      <c r="D6" s="3"/>
    </row>
    <row r="7" spans="1:8" ht="23.25" customHeight="1" x14ac:dyDescent="0.45">
      <c r="A7" s="266" t="s">
        <v>9</v>
      </c>
      <c r="B7" s="266"/>
      <c r="C7" s="266"/>
      <c r="D7" s="264" t="s">
        <v>10</v>
      </c>
      <c r="E7" s="264"/>
      <c r="F7" s="265" t="s">
        <v>11</v>
      </c>
      <c r="G7" s="265"/>
    </row>
    <row r="8" spans="1:8" s="193" customFormat="1" ht="18.75" customHeight="1" x14ac:dyDescent="0.45">
      <c r="A8" s="201" t="s">
        <v>12</v>
      </c>
      <c r="B8" s="259" t="s">
        <v>13</v>
      </c>
      <c r="C8" s="260"/>
      <c r="D8" s="200" t="s">
        <v>14</v>
      </c>
      <c r="E8" s="198" t="s">
        <v>15</v>
      </c>
      <c r="F8" s="199" t="s">
        <v>16</v>
      </c>
      <c r="G8" s="198" t="s">
        <v>17</v>
      </c>
    </row>
    <row r="9" spans="1:8" s="193" customFormat="1" ht="18.75" customHeight="1" x14ac:dyDescent="0.45">
      <c r="A9" s="201" t="s">
        <v>18</v>
      </c>
      <c r="B9" s="259" t="s">
        <v>19</v>
      </c>
      <c r="C9" s="260"/>
      <c r="D9" s="200" t="s">
        <v>20</v>
      </c>
      <c r="E9" s="198" t="s">
        <v>21</v>
      </c>
      <c r="F9" s="267" t="s">
        <v>22</v>
      </c>
      <c r="G9" s="269" t="s">
        <v>23</v>
      </c>
      <c r="H9" s="250"/>
    </row>
    <row r="10" spans="1:8" s="193" customFormat="1" ht="18.75" customHeight="1" x14ac:dyDescent="0.45">
      <c r="A10" s="201" t="s">
        <v>24</v>
      </c>
      <c r="B10" s="259" t="s">
        <v>25</v>
      </c>
      <c r="C10" s="260"/>
      <c r="D10" s="200" t="s">
        <v>26</v>
      </c>
      <c r="E10" s="198" t="s">
        <v>27</v>
      </c>
      <c r="F10" s="268"/>
      <c r="G10" s="270"/>
      <c r="H10" s="250"/>
    </row>
    <row r="11" spans="1:8" s="193" customFormat="1" ht="18.75" customHeight="1" x14ac:dyDescent="0.45">
      <c r="A11" s="201" t="s">
        <v>28</v>
      </c>
      <c r="B11" s="275" t="s">
        <v>29</v>
      </c>
      <c r="C11" s="276"/>
      <c r="D11" s="200" t="s">
        <v>30</v>
      </c>
      <c r="E11" s="198" t="s">
        <v>31</v>
      </c>
      <c r="F11" s="199" t="s">
        <v>32</v>
      </c>
      <c r="G11" s="198" t="s">
        <v>33</v>
      </c>
    </row>
    <row r="12" spans="1:8" s="193" customFormat="1" ht="18.75" customHeight="1" x14ac:dyDescent="0.45">
      <c r="A12" s="201" t="s">
        <v>34</v>
      </c>
      <c r="B12" s="275" t="s">
        <v>35</v>
      </c>
      <c r="C12" s="276"/>
      <c r="D12" s="200" t="s">
        <v>36</v>
      </c>
      <c r="E12" s="198" t="s">
        <v>37</v>
      </c>
      <c r="F12" s="199" t="s">
        <v>38</v>
      </c>
      <c r="G12" s="198" t="s">
        <v>39</v>
      </c>
    </row>
    <row r="13" spans="1:8" s="193" customFormat="1" ht="18.75" customHeight="1" x14ac:dyDescent="0.45">
      <c r="A13" s="201" t="s">
        <v>40</v>
      </c>
      <c r="B13" s="275" t="s">
        <v>41</v>
      </c>
      <c r="C13" s="276"/>
      <c r="D13" s="200" t="s">
        <v>42</v>
      </c>
      <c r="E13" s="195" t="s">
        <v>43</v>
      </c>
      <c r="F13" s="199" t="s">
        <v>44</v>
      </c>
      <c r="G13" s="198" t="s">
        <v>45</v>
      </c>
    </row>
    <row r="14" spans="1:8" s="193" customFormat="1" ht="18.75" customHeight="1" x14ac:dyDescent="0.45">
      <c r="A14" s="201" t="s">
        <v>46</v>
      </c>
      <c r="B14" s="275" t="s">
        <v>47</v>
      </c>
      <c r="C14" s="276"/>
      <c r="D14" s="200" t="s">
        <v>48</v>
      </c>
      <c r="E14" s="198" t="s">
        <v>49</v>
      </c>
      <c r="F14" s="196" t="s">
        <v>50</v>
      </c>
      <c r="G14" s="198" t="s">
        <v>51</v>
      </c>
    </row>
    <row r="15" spans="1:8" s="193" customFormat="1" ht="18.75" customHeight="1" x14ac:dyDescent="0.45">
      <c r="A15" s="201" t="s">
        <v>52</v>
      </c>
      <c r="B15" s="275" t="s">
        <v>53</v>
      </c>
      <c r="C15" s="276"/>
      <c r="D15" s="200" t="s">
        <v>54</v>
      </c>
      <c r="E15" s="198" t="s">
        <v>55</v>
      </c>
      <c r="F15" s="196" t="s">
        <v>56</v>
      </c>
      <c r="G15" s="195" t="s">
        <v>57</v>
      </c>
    </row>
    <row r="16" spans="1:8" s="193" customFormat="1" ht="18.75" customHeight="1" x14ac:dyDescent="0.45">
      <c r="A16" s="201" t="s">
        <v>58</v>
      </c>
      <c r="B16" s="275" t="s">
        <v>59</v>
      </c>
      <c r="C16" s="276"/>
      <c r="D16" s="200" t="s">
        <v>60</v>
      </c>
      <c r="E16" s="198" t="s">
        <v>61</v>
      </c>
    </row>
    <row r="17" spans="1:10" s="193" customFormat="1" ht="18.75" customHeight="1" x14ac:dyDescent="0.45">
      <c r="A17" s="201" t="s">
        <v>62</v>
      </c>
      <c r="B17" s="275" t="s">
        <v>63</v>
      </c>
      <c r="C17" s="276"/>
      <c r="D17" s="200" t="s">
        <v>64</v>
      </c>
      <c r="E17" s="198" t="s">
        <v>65</v>
      </c>
    </row>
    <row r="18" spans="1:10" s="193" customFormat="1" ht="18.75" customHeight="1" x14ac:dyDescent="0.45">
      <c r="A18" s="201" t="s">
        <v>66</v>
      </c>
      <c r="B18" s="275" t="s">
        <v>67</v>
      </c>
      <c r="C18" s="276"/>
      <c r="D18" s="200" t="s">
        <v>68</v>
      </c>
      <c r="E18" s="198" t="s">
        <v>69</v>
      </c>
    </row>
    <row r="19" spans="1:10" s="193" customFormat="1" ht="18.600000000000001" customHeight="1" x14ac:dyDescent="0.45">
      <c r="A19" s="201" t="s">
        <v>70</v>
      </c>
      <c r="B19" s="275" t="s">
        <v>71</v>
      </c>
      <c r="C19" s="276"/>
      <c r="D19" s="200" t="s">
        <v>72</v>
      </c>
      <c r="E19" s="195" t="s">
        <v>73</v>
      </c>
    </row>
    <row r="20" spans="1:10" s="193" customFormat="1" ht="18.600000000000001" customHeight="1" x14ac:dyDescent="0.45">
      <c r="A20" s="201" t="s">
        <v>74</v>
      </c>
      <c r="B20" s="275" t="s">
        <v>75</v>
      </c>
      <c r="C20" s="276"/>
      <c r="D20" s="200" t="s">
        <v>76</v>
      </c>
      <c r="E20" s="198" t="s">
        <v>77</v>
      </c>
    </row>
    <row r="21" spans="1:10" s="193" customFormat="1" ht="18.600000000000001" customHeight="1" x14ac:dyDescent="0.45">
      <c r="A21" s="283" t="s">
        <v>78</v>
      </c>
      <c r="B21" s="277" t="s">
        <v>79</v>
      </c>
      <c r="C21" s="278"/>
      <c r="D21" s="200" t="s">
        <v>80</v>
      </c>
      <c r="E21" s="198" t="s">
        <v>81</v>
      </c>
    </row>
    <row r="22" spans="1:10" s="193" customFormat="1" ht="18.600000000000001" customHeight="1" x14ac:dyDescent="0.45">
      <c r="A22" s="284"/>
      <c r="B22" s="279"/>
      <c r="C22" s="280"/>
      <c r="E22" s="256"/>
    </row>
    <row r="23" spans="1:10" s="193" customFormat="1" ht="18.600000000000001" customHeight="1" x14ac:dyDescent="0.45">
      <c r="A23" s="201" t="s">
        <v>82</v>
      </c>
      <c r="B23" s="281" t="s">
        <v>83</v>
      </c>
      <c r="C23" s="282"/>
      <c r="J23" s="194"/>
    </row>
    <row r="24" spans="1:10" s="193" customFormat="1" ht="18.600000000000001" customHeight="1" x14ac:dyDescent="0.45">
      <c r="A24" s="201" t="s">
        <v>84</v>
      </c>
      <c r="B24" s="281" t="s">
        <v>85</v>
      </c>
      <c r="C24" s="282"/>
    </row>
    <row r="25" spans="1:10" ht="15.75" customHeight="1" x14ac:dyDescent="0.45">
      <c r="A25" s="118"/>
      <c r="B25" s="118"/>
      <c r="C25" s="197"/>
    </row>
    <row r="26" spans="1:10" ht="15.75" customHeight="1" x14ac:dyDescent="0.45">
      <c r="B26" s="4"/>
    </row>
  </sheetData>
  <mergeCells count="31">
    <mergeCell ref="B21:C22"/>
    <mergeCell ref="B23:C23"/>
    <mergeCell ref="B24:C24"/>
    <mergeCell ref="A21:A22"/>
    <mergeCell ref="B16:C16"/>
    <mergeCell ref="B17:C17"/>
    <mergeCell ref="B18:C18"/>
    <mergeCell ref="B19:C19"/>
    <mergeCell ref="B20:C20"/>
    <mergeCell ref="B11:C11"/>
    <mergeCell ref="B12:C12"/>
    <mergeCell ref="B13:C13"/>
    <mergeCell ref="B14:C14"/>
    <mergeCell ref="B15:C15"/>
    <mergeCell ref="A1:E1"/>
    <mergeCell ref="A3:B3"/>
    <mergeCell ref="C2:G2"/>
    <mergeCell ref="C3:G3"/>
    <mergeCell ref="C5:G5"/>
    <mergeCell ref="A2:B2"/>
    <mergeCell ref="A5:B5"/>
    <mergeCell ref="B9:C9"/>
    <mergeCell ref="A4:B4"/>
    <mergeCell ref="C4:G4"/>
    <mergeCell ref="B10:C10"/>
    <mergeCell ref="D7:E7"/>
    <mergeCell ref="F7:G7"/>
    <mergeCell ref="A7:C7"/>
    <mergeCell ref="B8:C8"/>
    <mergeCell ref="F9:F10"/>
    <mergeCell ref="G9:G10"/>
  </mergeCells>
  <phoneticPr fontId="1"/>
  <hyperlinks>
    <hyperlink ref="D8:E8" location="'S-01'!A1" display="S-01  " xr:uid="{F26F30C8-DFFA-4594-9E03-24D10D3D166B}"/>
    <hyperlink ref="D9:E9" location="'S-02'!A1" display="S-02  " xr:uid="{A61D572B-6CAC-4484-9F6A-DA8DF0B02B68}"/>
    <hyperlink ref="D10:E10" location="'S-03'!A1" display="S-03  " xr:uid="{13F90FD5-7D3B-42F4-AD51-04725562E0C6}"/>
    <hyperlink ref="D11:E11" location="'S-04'!A1" display="S-04  " xr:uid="{3E7BEBBE-D149-49F3-A527-37325A7282DF}"/>
    <hyperlink ref="D12:E12" location="'S-05'!A1" display="S-05  " xr:uid="{0D2F4814-97D3-4019-8F13-8BAE73422EDB}"/>
    <hyperlink ref="D13:E13" location="'S-06'!A1" display="S-06  " xr:uid="{84B286CB-A0B1-48B9-9FAF-25BA575FA938}"/>
    <hyperlink ref="D14:E14" location="'S-07'!A1" display="S-07  " xr:uid="{8371AD4F-225E-42D7-A2DF-4D6D29B4A9B2}"/>
    <hyperlink ref="D15:E15" location="'S-08'!A1" display="S-08  " xr:uid="{83BD6A1D-88AB-41D2-A62E-55F5E6631F7A}"/>
    <hyperlink ref="D16:E16" location="'S-09'!A1" display="S-09  " xr:uid="{2F0CF738-0B7A-4608-94DA-258C012A15BA}"/>
    <hyperlink ref="D17:E17" location="'S-10'!A1" display="S-10  " xr:uid="{79B98581-C78E-4691-81B1-F797BDDFDD8F}"/>
    <hyperlink ref="D18:E18" location="'S-11'!A1" display="S-11  " xr:uid="{6A088493-8F4C-4E50-B076-039F1045B351}"/>
    <hyperlink ref="D19:E19" location="'S-12'!A1" display="S-12  " xr:uid="{0BD178C9-5CBF-4922-99BC-083422EF795A}"/>
    <hyperlink ref="D20:E20" location="'S-13'!A1" display="S-13  " xr:uid="{E44F7FDC-E738-47EB-8FD0-D58FAE40546D}"/>
    <hyperlink ref="D21:E21" location="'S-14'!A1" display="S-14  " xr:uid="{2B1F25FA-1523-4F95-B61D-CE3FBE0B1ACC}"/>
    <hyperlink ref="F8:G8" location="'G-01'!A1" display="G-01  " xr:uid="{A8E6256F-65EB-4D75-8BFB-25364D518DA6}"/>
    <hyperlink ref="F9:G9" location="'G-02 '!A1" display="G-02  " xr:uid="{E3DDF3D5-666C-49C9-9532-88305F59B029}"/>
    <hyperlink ref="F11:G11" location="'G-03'!A1" display="G-03  " xr:uid="{C28C8462-229C-4DF3-9C87-802C8C44DA11}"/>
    <hyperlink ref="F12:G12" location="'E-12'!A1" display="E-12  " xr:uid="{64EF495A-496F-4985-8C92-E38C73471548}"/>
    <hyperlink ref="F13:G13" location="'E-13'!A1" display="E-13  " xr:uid="{9C7A1E69-71A5-4A85-8107-FD4E8AF47DBD}"/>
    <hyperlink ref="F14:G14" location="'E-14'!A1" display="E-14  " xr:uid="{CE80F22C-0A79-4BB7-82CF-62AA7D03102C}"/>
    <hyperlink ref="F15:G15" location="'E-15'!A1" display="E-15  " xr:uid="{A4CF6B09-A12E-4E48-8F65-39D1153C36E0}"/>
    <hyperlink ref="A24:C24" location="'E-16'!A1" display="E-16  " xr:uid="{54C4DD00-24A4-4E52-9909-4F6A5FA6099A}"/>
    <hyperlink ref="A23:C23" location="'E-15'!A1" display="E-15  " xr:uid="{86448F50-1C48-4343-9EB9-22969976B8B7}"/>
    <hyperlink ref="A20:C20" location="'E-13'!A1" display="E-13  " xr:uid="{4ECAB466-7F27-4542-9AF7-53D39B5BF61F}"/>
    <hyperlink ref="A19:C19" location="'E-12'!A1" display="E-12  " xr:uid="{6DD6043A-18CD-4675-AB64-44A33F0DFCA9}"/>
    <hyperlink ref="A19:C19" location="'E-12'!Print_Area" display="E-12  " xr:uid="{922E00F2-27C8-4BFA-A250-3B3CAF992C5E}"/>
    <hyperlink ref="A18:C18" location="'E-11'!A1" display="E-11  " xr:uid="{BD918189-765E-4489-8A5E-04E84636AAB5}"/>
    <hyperlink ref="A17:C17" location="'E-10'!A1" display="E-10  " xr:uid="{52C5A65B-7FF8-4B7E-8B62-60AD9DBA12DD}"/>
    <hyperlink ref="A16:C16" location="'E-09'!A1" display="E-09  " xr:uid="{319521A8-2D99-4480-B946-53A6786968C0}"/>
    <hyperlink ref="A15:C15" location="'E-08'!A1" display="E-08  " xr:uid="{1691D9C8-860F-47EA-BBB9-2F31D5980D4A}"/>
    <hyperlink ref="A14:C14" location="'E-07'!A1" display="E-07  " xr:uid="{A55CA76A-9F52-4D1C-95D8-7814B28DAF67}"/>
    <hyperlink ref="A13:C13" location="'E-06'!A1" display="E-06  " xr:uid="{D9770A82-F7D7-42B1-B58B-DB4828259653}"/>
    <hyperlink ref="A12:C12" location="'E-05'!A1" display="E-05  " xr:uid="{3B79CAA8-9827-4F74-B30A-79C2F76F51BA}"/>
    <hyperlink ref="A11:C11" location="'E-04'!A1" display="E-04  " xr:uid="{9CD4C1CB-07E5-4EC6-9FED-49F45190CADE}"/>
    <hyperlink ref="A10:C10" location="'E-03'!A1" display="E-03  " xr:uid="{12F9ED32-B374-4809-8823-12A33D4730C9}"/>
    <hyperlink ref="A9:C9" location="'E-02'!A1" display="E-02  " xr:uid="{61755053-0429-4FD9-B294-3FAB3C662629}"/>
    <hyperlink ref="A8:C8" location="'E-01'!A1" display="E-01  " xr:uid="{D91CB568-83C8-495E-895C-1E86079CC924}"/>
    <hyperlink ref="B8:C8" location="'E-01'!A1" display="E-01  " xr:uid="{51F6B096-7C33-404E-9142-FD3A409F1C04}"/>
    <hyperlink ref="B9:C9" location="'E-02'!A1" display="E-02  " xr:uid="{FE10E729-B5FB-4FF3-A5B6-AC43462C6243}"/>
    <hyperlink ref="B10:C10" location="'E-03'!A1" display="E-03  " xr:uid="{FEA5A017-41BB-4FC2-A4E3-4FB502DE6642}"/>
    <hyperlink ref="B11:C11" location="'E-04'!A1" display="Water pollutants emissions" xr:uid="{755E5795-333F-4843-B4EC-6E4A21D44C62}"/>
    <hyperlink ref="B12:C12" location="'E-05'!A1" display="Waste Generated / Recycling / Landfilling" xr:uid="{E1131877-6D14-4947-A3BD-99D90542B994}"/>
    <hyperlink ref="B13:C13" location="'E-06'!A1" display="Status of recycling of used plastics" xr:uid="{0F78026F-1758-426A-9538-82A42B90240D}"/>
    <hyperlink ref="B14:C14" location="'E-07'!A1" display="Emissions of environmental concern substances " xr:uid="{A9D267EC-76CC-4512-B0E4-C55F2212714C}"/>
    <hyperlink ref="B15:C15" location="'E-08'!A1" display="Emissions of chemical substances (PRTR system)" xr:uid="{C9516AAD-9356-47A4-8618-525BA42E3858}"/>
    <hyperlink ref="B16:C16" location="'E-09'!A1" display="Fluorocarbon leaks" xr:uid="{8246723E-2F1E-4189-BDB6-BF479017763D}"/>
    <hyperlink ref="B17:C17" location="'E-10'!A1" display="Number of environmental complaints" xr:uid="{14C63679-ECA9-4EE7-AB3D-90A6055408BE}"/>
    <hyperlink ref="B18:C18" location="'E-11'!A1" display="Raw materials consumption" xr:uid="{19DD53E3-383B-4CA9-9C9F-98A90DDC3EB8}"/>
    <hyperlink ref="B19:C19" location="'E-12'!A1" display="Product production" xr:uid="{D3470D90-E31D-4F0E-AB7B-C4624F373246}"/>
    <hyperlink ref="B20:C20" location="'E-13'!A1" display="Environmental accounting: environmental protection costs" xr:uid="{112A4A30-662E-4D02-AF7C-23F57521477C}"/>
    <hyperlink ref="B23:C23" location="'E-15'!A1" display="ISO 14001 certification" xr:uid="{C7353A89-8ACE-44C7-9B2A-40F8016C1F76}"/>
    <hyperlink ref="B24:C24" location="'E-16'!A1" display="CDP results" xr:uid="{447C5CBD-E07C-4CE8-91C6-7FD3082023EB}"/>
    <hyperlink ref="A21:C22" location="'E-14'!A1" display="E-14 " xr:uid="{7745675D-F248-4DAE-BB8A-2424556B9793}"/>
  </hyperlinks>
  <pageMargins left="0.7" right="0.7" top="0.75" bottom="0.75" header="0.3" footer="0.3"/>
  <pageSetup paperSize="9" scale="31"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CFA1-4E1F-43C9-9BEE-D13D2C41556B}">
  <sheetPr>
    <tabColor theme="7" tint="-0.499984740745262"/>
  </sheetPr>
  <dimension ref="A1:Q10"/>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21.59765625" style="1" customWidth="1"/>
    <col min="3" max="3" width="17.09765625" style="1" customWidth="1"/>
    <col min="4" max="4" width="10.59765625" style="1" customWidth="1"/>
    <col min="5" max="9" width="13.59765625" style="1" customWidth="1"/>
    <col min="10"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row>
    <row r="3" spans="1:17" ht="18.600000000000001" x14ac:dyDescent="0.45">
      <c r="A3" s="71" t="s">
        <v>86</v>
      </c>
      <c r="B3" s="6" t="s">
        <v>249</v>
      </c>
      <c r="C3" s="5"/>
      <c r="D3" s="5"/>
    </row>
    <row r="4" spans="1:17" ht="10.35" customHeight="1" x14ac:dyDescent="0.45">
      <c r="B4" s="5"/>
      <c r="C4" s="5"/>
      <c r="D4" s="5"/>
    </row>
    <row r="5" spans="1:17" ht="23.25" customHeight="1" x14ac:dyDescent="0.45">
      <c r="B5" s="139" t="s">
        <v>90</v>
      </c>
      <c r="C5" s="140" t="s">
        <v>91</v>
      </c>
      <c r="D5" s="139" t="s">
        <v>92</v>
      </c>
      <c r="E5" s="139" t="s">
        <v>93</v>
      </c>
      <c r="F5" s="139" t="s">
        <v>94</v>
      </c>
      <c r="G5" s="139" t="s">
        <v>95</v>
      </c>
      <c r="H5" s="139" t="s">
        <v>96</v>
      </c>
      <c r="I5" s="139" t="s">
        <v>97</v>
      </c>
    </row>
    <row r="6" spans="1:17" ht="23.25" customHeight="1" x14ac:dyDescent="0.45">
      <c r="B6" s="224" t="s">
        <v>250</v>
      </c>
      <c r="C6" s="93" t="s">
        <v>251</v>
      </c>
      <c r="D6" s="257" t="s">
        <v>252</v>
      </c>
      <c r="E6" s="214">
        <v>251</v>
      </c>
      <c r="F6" s="214">
        <v>462</v>
      </c>
      <c r="G6" s="214">
        <v>121</v>
      </c>
      <c r="H6" s="215">
        <v>110</v>
      </c>
      <c r="I6" s="216">
        <v>129</v>
      </c>
    </row>
    <row r="7" spans="1:17" ht="10.35" customHeight="1" x14ac:dyDescent="0.45">
      <c r="C7" s="34"/>
      <c r="D7" s="34"/>
      <c r="E7" s="37"/>
      <c r="F7" s="37"/>
      <c r="G7" s="38"/>
      <c r="H7" s="34"/>
      <c r="I7" s="34"/>
    </row>
    <row r="8" spans="1:17" ht="12" customHeight="1" x14ac:dyDescent="0.45">
      <c r="B8" s="320" t="s">
        <v>172</v>
      </c>
      <c r="C8" s="320"/>
      <c r="D8" s="320"/>
      <c r="E8" s="320"/>
      <c r="F8" s="320"/>
      <c r="G8" s="320"/>
      <c r="H8" s="320"/>
      <c r="I8" s="320"/>
    </row>
    <row r="9" spans="1:17" ht="12" customHeight="1" x14ac:dyDescent="0.45">
      <c r="B9" s="341" t="s">
        <v>253</v>
      </c>
      <c r="C9" s="341"/>
      <c r="D9" s="341"/>
      <c r="E9" s="341"/>
      <c r="F9" s="341"/>
      <c r="G9" s="341"/>
      <c r="H9" s="341"/>
      <c r="I9" s="341"/>
    </row>
    <row r="10" spans="1:17" ht="47.4" customHeight="1" x14ac:dyDescent="0.45">
      <c r="I10" s="242" t="s">
        <v>146</v>
      </c>
    </row>
  </sheetData>
  <mergeCells count="3">
    <mergeCell ref="B9:I9"/>
    <mergeCell ref="B8:I8"/>
    <mergeCell ref="A1:F1"/>
  </mergeCells>
  <phoneticPr fontId="1"/>
  <hyperlinks>
    <hyperlink ref="I10" location="Contents!A1" display="Contents!A1" xr:uid="{062BFF80-5970-432D-83E6-CA65409CC8E9}"/>
  </hyperlinks>
  <pageMargins left="0.7" right="0.7" top="0.75" bottom="0.75" header="0.3" footer="0.3"/>
  <pageSetup paperSize="9" scale="6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A0337-F7F3-4A19-8655-D3B6910EBCB7}">
  <sheetPr>
    <tabColor theme="7" tint="-0.499984740745262"/>
  </sheetPr>
  <dimension ref="A1:Q12"/>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10.19921875" style="1" customWidth="1"/>
    <col min="3" max="3" width="23.19921875" style="1" customWidth="1"/>
    <col min="4" max="4" width="7.09765625" style="1" customWidth="1"/>
    <col min="5" max="9" width="11.19921875" style="1" customWidth="1"/>
    <col min="10"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row>
    <row r="3" spans="1:17" ht="18.600000000000001" x14ac:dyDescent="0.45">
      <c r="A3" s="71" t="s">
        <v>86</v>
      </c>
      <c r="B3" s="192" t="s">
        <v>254</v>
      </c>
      <c r="C3" s="5"/>
      <c r="D3" s="5"/>
    </row>
    <row r="4" spans="1:17" ht="10.35" customHeight="1" x14ac:dyDescent="0.45">
      <c r="B4" s="5"/>
      <c r="C4" s="5"/>
      <c r="D4" s="5"/>
    </row>
    <row r="5" spans="1:17" ht="24" customHeight="1" x14ac:dyDescent="0.45">
      <c r="B5" s="139" t="s">
        <v>90</v>
      </c>
      <c r="C5" s="139" t="s">
        <v>91</v>
      </c>
      <c r="D5" s="139" t="s">
        <v>92</v>
      </c>
      <c r="E5" s="139" t="s">
        <v>93</v>
      </c>
      <c r="F5" s="139" t="s">
        <v>94</v>
      </c>
      <c r="G5" s="139" t="s">
        <v>95</v>
      </c>
      <c r="H5" s="139" t="s">
        <v>96</v>
      </c>
      <c r="I5" s="139" t="s">
        <v>97</v>
      </c>
    </row>
    <row r="6" spans="1:17" ht="21" customHeight="1" x14ac:dyDescent="0.45">
      <c r="B6" s="223" t="s">
        <v>255</v>
      </c>
      <c r="C6" s="342" t="s">
        <v>256</v>
      </c>
      <c r="D6" s="293" t="s">
        <v>257</v>
      </c>
      <c r="E6" s="217">
        <v>0</v>
      </c>
      <c r="F6" s="217">
        <v>0</v>
      </c>
      <c r="G6" s="217">
        <v>0</v>
      </c>
      <c r="H6" s="217">
        <v>0</v>
      </c>
      <c r="I6" s="218">
        <v>0</v>
      </c>
    </row>
    <row r="7" spans="1:17" ht="21" customHeight="1" x14ac:dyDescent="0.45">
      <c r="B7" s="223" t="s">
        <v>258</v>
      </c>
      <c r="C7" s="342"/>
      <c r="D7" s="309"/>
      <c r="E7" s="219">
        <v>0</v>
      </c>
      <c r="F7" s="219">
        <v>0</v>
      </c>
      <c r="G7" s="219">
        <v>0</v>
      </c>
      <c r="H7" s="219">
        <v>0</v>
      </c>
      <c r="I7" s="212">
        <v>0</v>
      </c>
    </row>
    <row r="8" spans="1:17" ht="21" customHeight="1" x14ac:dyDescent="0.45">
      <c r="B8" s="77" t="s">
        <v>259</v>
      </c>
      <c r="C8" s="342"/>
      <c r="D8" s="309"/>
      <c r="E8" s="219">
        <v>0</v>
      </c>
      <c r="F8" s="219">
        <v>0</v>
      </c>
      <c r="G8" s="219">
        <v>0</v>
      </c>
      <c r="H8" s="219">
        <v>0</v>
      </c>
      <c r="I8" s="212">
        <v>0</v>
      </c>
    </row>
    <row r="9" spans="1:17" ht="21" customHeight="1" x14ac:dyDescent="0.45">
      <c r="B9" s="77" t="s">
        <v>260</v>
      </c>
      <c r="C9" s="343"/>
      <c r="D9" s="309"/>
      <c r="E9" s="219">
        <v>0</v>
      </c>
      <c r="F9" s="219">
        <v>0</v>
      </c>
      <c r="G9" s="219">
        <v>0</v>
      </c>
      <c r="H9" s="219">
        <v>0</v>
      </c>
      <c r="I9" s="212">
        <v>0</v>
      </c>
    </row>
    <row r="10" spans="1:17" ht="10.35" customHeight="1" x14ac:dyDescent="0.45">
      <c r="B10" s="33"/>
      <c r="E10" s="21"/>
      <c r="F10" s="21"/>
    </row>
    <row r="11" spans="1:17" ht="15.75" customHeight="1" x14ac:dyDescent="0.45">
      <c r="B11" s="324" t="s">
        <v>172</v>
      </c>
      <c r="C11" s="324"/>
      <c r="D11" s="324"/>
      <c r="E11" s="324"/>
      <c r="F11" s="324"/>
      <c r="G11" s="324"/>
      <c r="H11" s="324"/>
      <c r="I11" s="324"/>
    </row>
    <row r="12" spans="1:17" ht="59.4" customHeight="1" x14ac:dyDescent="0.45">
      <c r="I12" s="242" t="s">
        <v>146</v>
      </c>
    </row>
  </sheetData>
  <mergeCells count="4">
    <mergeCell ref="C6:C9"/>
    <mergeCell ref="D6:D9"/>
    <mergeCell ref="B11:I11"/>
    <mergeCell ref="A1:F1"/>
  </mergeCells>
  <phoneticPr fontId="1"/>
  <hyperlinks>
    <hyperlink ref="I12" location="Contents!A1" display="Contents!A1" xr:uid="{E32FF368-E9D5-48F6-9D92-9276C70710EB}"/>
  </hyperlinks>
  <pageMargins left="0.7" right="0.7" top="0.75" bottom="0.75" header="0.3" footer="0.3"/>
  <pageSetup paperSize="9" scale="6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5AE27-BFDC-4B19-9E9F-2FDACEA6B7B4}">
  <sheetPr>
    <tabColor theme="7" tint="-0.499984740745262"/>
  </sheetPr>
  <dimension ref="A1:Q10"/>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27.59765625" style="1" customWidth="1"/>
    <col min="3" max="3" width="12.59765625" style="1" customWidth="1"/>
    <col min="4" max="4" width="14" style="1" customWidth="1"/>
    <col min="5" max="9" width="12.09765625" style="1" customWidth="1"/>
    <col min="10"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row>
    <row r="3" spans="1:17" ht="18.600000000000001" x14ac:dyDescent="0.45">
      <c r="A3" s="71" t="s">
        <v>86</v>
      </c>
      <c r="B3" s="6" t="s">
        <v>261</v>
      </c>
      <c r="C3" s="5"/>
      <c r="D3" s="5"/>
    </row>
    <row r="4" spans="1:17" ht="10.35" customHeight="1" x14ac:dyDescent="0.45">
      <c r="A4" s="8"/>
      <c r="B4" s="14"/>
      <c r="C4" s="5"/>
      <c r="D4" s="5"/>
    </row>
    <row r="5" spans="1:17" ht="27" customHeight="1" x14ac:dyDescent="0.45">
      <c r="B5" s="139" t="s">
        <v>90</v>
      </c>
      <c r="C5" s="139" t="s">
        <v>91</v>
      </c>
      <c r="D5" s="139" t="s">
        <v>92</v>
      </c>
      <c r="E5" s="139" t="s">
        <v>148</v>
      </c>
      <c r="F5" s="139" t="s">
        <v>149</v>
      </c>
      <c r="G5" s="139" t="s">
        <v>95</v>
      </c>
      <c r="H5" s="139" t="s">
        <v>96</v>
      </c>
      <c r="I5" s="136" t="s">
        <v>97</v>
      </c>
    </row>
    <row r="6" spans="1:17" ht="31.5" customHeight="1" x14ac:dyDescent="0.45">
      <c r="B6" s="222" t="s">
        <v>67</v>
      </c>
      <c r="C6" s="44" t="s">
        <v>99</v>
      </c>
      <c r="D6" s="230" t="s">
        <v>262</v>
      </c>
      <c r="E6" s="15">
        <v>1042</v>
      </c>
      <c r="F6" s="15">
        <v>1306</v>
      </c>
      <c r="G6" s="15">
        <v>288</v>
      </c>
      <c r="H6" s="15">
        <v>284</v>
      </c>
      <c r="I6" s="16">
        <v>245</v>
      </c>
    </row>
    <row r="7" spans="1:17" ht="10.35" customHeight="1" x14ac:dyDescent="0.45">
      <c r="B7" s="344"/>
      <c r="C7" s="344"/>
      <c r="D7" s="344"/>
      <c r="E7" s="344"/>
      <c r="F7" s="344"/>
      <c r="G7" s="344"/>
      <c r="H7" s="344"/>
      <c r="I7" s="345"/>
    </row>
    <row r="8" spans="1:17" ht="15.75" customHeight="1" x14ac:dyDescent="0.45">
      <c r="B8" s="324" t="s">
        <v>154</v>
      </c>
      <c r="C8" s="324"/>
      <c r="D8" s="324"/>
      <c r="E8" s="324"/>
      <c r="F8" s="324"/>
      <c r="G8" s="324"/>
      <c r="H8" s="324"/>
      <c r="I8" s="324"/>
    </row>
    <row r="9" spans="1:17" ht="15" x14ac:dyDescent="0.45"/>
    <row r="10" spans="1:17" ht="47.1" customHeight="1" x14ac:dyDescent="0.45">
      <c r="I10" s="242" t="s">
        <v>146</v>
      </c>
    </row>
  </sheetData>
  <mergeCells count="3">
    <mergeCell ref="B7:I7"/>
    <mergeCell ref="B8:I8"/>
    <mergeCell ref="A1:F1"/>
  </mergeCells>
  <phoneticPr fontId="1"/>
  <hyperlinks>
    <hyperlink ref="I10" location="Contents!A1" display="Contents!A1" xr:uid="{49C22959-2F36-4FFC-B3FB-EBACEEDC3B73}"/>
  </hyperlinks>
  <pageMargins left="0.7" right="0.7" top="0.75" bottom="0.75" header="0.3" footer="0.3"/>
  <pageSetup paperSize="9" scale="6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9A64-60B9-4ED6-AF6C-F14E7A92BB3B}">
  <sheetPr>
    <tabColor theme="7" tint="-0.499984740745262"/>
  </sheetPr>
  <dimension ref="A1:Q9"/>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19.3984375" style="1" customWidth="1"/>
    <col min="3" max="3" width="12.59765625" style="1" customWidth="1"/>
    <col min="4" max="4" width="12.09765625" style="1" customWidth="1"/>
    <col min="5" max="9" width="13.09765625" style="1" customWidth="1"/>
    <col min="10"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row>
    <row r="3" spans="1:17" ht="18.600000000000001" x14ac:dyDescent="0.45">
      <c r="A3" s="71" t="s">
        <v>86</v>
      </c>
      <c r="B3" s="6" t="s">
        <v>263</v>
      </c>
      <c r="C3" s="5"/>
      <c r="D3" s="5"/>
    </row>
    <row r="4" spans="1:17" ht="10.35" customHeight="1" x14ac:dyDescent="0.45">
      <c r="B4" s="5"/>
      <c r="C4" s="5"/>
      <c r="D4" s="5"/>
    </row>
    <row r="5" spans="1:17" ht="24" customHeight="1" x14ac:dyDescent="0.45">
      <c r="B5" s="139" t="s">
        <v>90</v>
      </c>
      <c r="C5" s="139" t="s">
        <v>91</v>
      </c>
      <c r="D5" s="139" t="s">
        <v>92</v>
      </c>
      <c r="E5" s="139" t="s">
        <v>148</v>
      </c>
      <c r="F5" s="139" t="s">
        <v>149</v>
      </c>
      <c r="G5" s="139" t="s">
        <v>95</v>
      </c>
      <c r="H5" s="139" t="s">
        <v>96</v>
      </c>
      <c r="I5" s="139" t="s">
        <v>97</v>
      </c>
    </row>
    <row r="6" spans="1:17" ht="27.6" customHeight="1" x14ac:dyDescent="0.45">
      <c r="B6" s="221" t="s">
        <v>71</v>
      </c>
      <c r="C6" s="44" t="s">
        <v>99</v>
      </c>
      <c r="D6" s="230" t="s">
        <v>262</v>
      </c>
      <c r="E6" s="15">
        <v>1006</v>
      </c>
      <c r="F6" s="15">
        <v>1255</v>
      </c>
      <c r="G6" s="15">
        <v>296</v>
      </c>
      <c r="H6" s="15">
        <v>292</v>
      </c>
      <c r="I6" s="80">
        <v>274</v>
      </c>
    </row>
    <row r="7" spans="1:17" ht="10.35" customHeight="1" x14ac:dyDescent="0.45">
      <c r="B7" s="346"/>
      <c r="C7" s="346"/>
      <c r="D7" s="346"/>
      <c r="E7" s="346"/>
      <c r="F7" s="346"/>
      <c r="G7" s="346"/>
      <c r="H7" s="346"/>
      <c r="I7" s="346"/>
    </row>
    <row r="8" spans="1:17" ht="15.75" customHeight="1" x14ac:dyDescent="0.45">
      <c r="B8" s="324" t="s">
        <v>154</v>
      </c>
      <c r="C8" s="324"/>
      <c r="D8" s="324"/>
      <c r="E8" s="324"/>
      <c r="F8" s="324"/>
      <c r="G8" s="324"/>
      <c r="H8" s="324"/>
      <c r="I8" s="324"/>
    </row>
    <row r="9" spans="1:17" ht="36" customHeight="1" x14ac:dyDescent="0.45">
      <c r="I9" s="242" t="s">
        <v>146</v>
      </c>
    </row>
  </sheetData>
  <mergeCells count="3">
    <mergeCell ref="B7:I7"/>
    <mergeCell ref="B8:I8"/>
    <mergeCell ref="A1:F1"/>
  </mergeCells>
  <phoneticPr fontId="1"/>
  <hyperlinks>
    <hyperlink ref="I9" location="Contents!A1" display="Contents!A1" xr:uid="{3C21C98B-03F9-4339-AAA6-CE00843CB824}"/>
  </hyperlinks>
  <pageMargins left="0.7" right="0.7" top="0.75" bottom="0.75" header="0.3" footer="0.3"/>
  <pageSetup paperSize="9" scale="6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3A4D-0C46-4522-ACF7-4FB17D9DAA2A}">
  <sheetPr>
    <tabColor theme="7" tint="-0.499984740745262"/>
  </sheetPr>
  <dimension ref="A1:Q20"/>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15.09765625" style="1" customWidth="1"/>
    <col min="3" max="3" width="41.59765625" style="1" customWidth="1"/>
    <col min="4" max="4" width="53.09765625" style="1" customWidth="1"/>
    <col min="5" max="5" width="30.69921875" style="1" customWidth="1"/>
    <col min="6" max="6" width="11.09765625" style="1" customWidth="1"/>
    <col min="7" max="10" width="17.3984375" style="1" customWidth="1"/>
    <col min="11"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c r="E2" s="5"/>
      <c r="F2" s="5"/>
    </row>
    <row r="3" spans="1:17" ht="18.600000000000001" x14ac:dyDescent="0.45">
      <c r="A3" s="71" t="s">
        <v>86</v>
      </c>
      <c r="B3" s="251" t="s">
        <v>264</v>
      </c>
      <c r="C3" s="5"/>
      <c r="D3" s="5"/>
      <c r="E3" s="5"/>
      <c r="F3" s="5"/>
    </row>
    <row r="4" spans="1:17" ht="10.35" customHeight="1" x14ac:dyDescent="0.45">
      <c r="B4" s="5"/>
      <c r="C4" s="5"/>
      <c r="D4" s="5"/>
      <c r="E4" s="5"/>
      <c r="F4" s="5"/>
    </row>
    <row r="5" spans="1:17" s="5" customFormat="1" ht="57.6" customHeight="1" x14ac:dyDescent="0.45">
      <c r="B5" s="1"/>
      <c r="C5" s="1"/>
      <c r="D5" s="1"/>
      <c r="E5" s="1"/>
      <c r="F5" s="1"/>
      <c r="G5" s="335" t="s">
        <v>265</v>
      </c>
      <c r="H5" s="299"/>
      <c r="I5" s="335" t="s">
        <v>266</v>
      </c>
      <c r="J5" s="299"/>
    </row>
    <row r="6" spans="1:17" ht="25.5" customHeight="1" x14ac:dyDescent="0.45">
      <c r="B6" s="355" t="s">
        <v>267</v>
      </c>
      <c r="C6" s="356"/>
      <c r="D6" s="136" t="s">
        <v>268</v>
      </c>
      <c r="E6" s="136" t="s">
        <v>91</v>
      </c>
      <c r="F6" s="136" t="s">
        <v>92</v>
      </c>
      <c r="G6" s="141" t="s">
        <v>96</v>
      </c>
      <c r="H6" s="141" t="s">
        <v>97</v>
      </c>
      <c r="I6" s="141" t="s">
        <v>96</v>
      </c>
      <c r="J6" s="141" t="s">
        <v>97</v>
      </c>
    </row>
    <row r="7" spans="1:17" ht="22.5" customHeight="1" x14ac:dyDescent="0.45">
      <c r="B7" s="347" t="s">
        <v>269</v>
      </c>
      <c r="C7" s="348"/>
      <c r="D7" s="255" t="s">
        <v>270</v>
      </c>
      <c r="E7" s="357" t="s">
        <v>271</v>
      </c>
      <c r="F7" s="359" t="s">
        <v>272</v>
      </c>
      <c r="G7" s="106" t="s">
        <v>273</v>
      </c>
      <c r="H7" s="83" t="s">
        <v>274</v>
      </c>
      <c r="I7" s="106" t="s">
        <v>275</v>
      </c>
      <c r="J7" s="83" t="s">
        <v>276</v>
      </c>
    </row>
    <row r="8" spans="1:17" ht="44.4" customHeight="1" x14ac:dyDescent="0.45">
      <c r="B8" s="354" t="s">
        <v>277</v>
      </c>
      <c r="C8" s="255" t="s">
        <v>278</v>
      </c>
      <c r="D8" s="255" t="s">
        <v>279</v>
      </c>
      <c r="E8" s="357"/>
      <c r="F8" s="359"/>
      <c r="G8" s="106" t="s">
        <v>280</v>
      </c>
      <c r="H8" s="83" t="s">
        <v>281</v>
      </c>
      <c r="I8" s="106" t="s">
        <v>282</v>
      </c>
      <c r="J8" s="83" t="s">
        <v>283</v>
      </c>
    </row>
    <row r="9" spans="1:17" ht="22.5" customHeight="1" x14ac:dyDescent="0.45">
      <c r="B9" s="354"/>
      <c r="C9" s="255" t="s">
        <v>284</v>
      </c>
      <c r="D9" s="255" t="s">
        <v>285</v>
      </c>
      <c r="E9" s="357"/>
      <c r="F9" s="359"/>
      <c r="G9" s="106" t="s">
        <v>286</v>
      </c>
      <c r="H9" s="83" t="s">
        <v>287</v>
      </c>
      <c r="I9" s="106" t="s">
        <v>288</v>
      </c>
      <c r="J9" s="83" t="s">
        <v>289</v>
      </c>
    </row>
    <row r="10" spans="1:17" ht="22.5" customHeight="1" x14ac:dyDescent="0.45">
      <c r="B10" s="354"/>
      <c r="C10" s="255" t="s">
        <v>290</v>
      </c>
      <c r="D10" s="255" t="s">
        <v>291</v>
      </c>
      <c r="E10" s="357"/>
      <c r="F10" s="359"/>
      <c r="G10" s="106" t="s">
        <v>292</v>
      </c>
      <c r="H10" s="106" t="s">
        <v>292</v>
      </c>
      <c r="I10" s="106" t="s">
        <v>293</v>
      </c>
      <c r="J10" s="83" t="s">
        <v>294</v>
      </c>
    </row>
    <row r="11" spans="1:17" ht="22.5" customHeight="1" x14ac:dyDescent="0.45">
      <c r="B11" s="350" t="s">
        <v>295</v>
      </c>
      <c r="C11" s="350"/>
      <c r="D11" s="255" t="s">
        <v>296</v>
      </c>
      <c r="E11" s="357"/>
      <c r="F11" s="359"/>
      <c r="G11" s="106" t="s">
        <v>292</v>
      </c>
      <c r="H11" s="106" t="s">
        <v>292</v>
      </c>
      <c r="I11" s="106" t="s">
        <v>297</v>
      </c>
      <c r="J11" s="106" t="s">
        <v>297</v>
      </c>
    </row>
    <row r="12" spans="1:17" ht="44.4" customHeight="1" x14ac:dyDescent="0.45">
      <c r="B12" s="350" t="s">
        <v>298</v>
      </c>
      <c r="C12" s="350"/>
      <c r="D12" s="255" t="s">
        <v>299</v>
      </c>
      <c r="E12" s="357"/>
      <c r="F12" s="359"/>
      <c r="G12" s="106" t="s">
        <v>300</v>
      </c>
      <c r="H12" s="106" t="s">
        <v>301</v>
      </c>
      <c r="I12" s="106" t="s">
        <v>302</v>
      </c>
      <c r="J12" s="83" t="s">
        <v>303</v>
      </c>
    </row>
    <row r="13" spans="1:17" ht="22.35" customHeight="1" x14ac:dyDescent="0.45">
      <c r="B13" s="350" t="s">
        <v>304</v>
      </c>
      <c r="C13" s="350"/>
      <c r="D13" s="255" t="s">
        <v>305</v>
      </c>
      <c r="E13" s="357"/>
      <c r="F13" s="359"/>
      <c r="G13" s="106" t="s">
        <v>292</v>
      </c>
      <c r="H13" s="106" t="s">
        <v>292</v>
      </c>
      <c r="I13" s="107" t="s">
        <v>306</v>
      </c>
      <c r="J13" s="108" t="s">
        <v>307</v>
      </c>
    </row>
    <row r="14" spans="1:17" ht="44.4" customHeight="1" x14ac:dyDescent="0.45">
      <c r="B14" s="350" t="s">
        <v>308</v>
      </c>
      <c r="C14" s="350"/>
      <c r="D14" s="255" t="s">
        <v>309</v>
      </c>
      <c r="E14" s="357"/>
      <c r="F14" s="359"/>
      <c r="G14" s="106" t="s">
        <v>292</v>
      </c>
      <c r="H14" s="106" t="s">
        <v>292</v>
      </c>
      <c r="I14" s="106" t="s">
        <v>310</v>
      </c>
      <c r="J14" s="83" t="s">
        <v>311</v>
      </c>
    </row>
    <row r="15" spans="1:17" ht="22.5" customHeight="1" x14ac:dyDescent="0.45">
      <c r="B15" s="350" t="s">
        <v>312</v>
      </c>
      <c r="C15" s="350"/>
      <c r="D15" s="255" t="s">
        <v>313</v>
      </c>
      <c r="E15" s="358"/>
      <c r="F15" s="360"/>
      <c r="G15" s="114" t="s">
        <v>292</v>
      </c>
      <c r="H15" s="114" t="s">
        <v>292</v>
      </c>
      <c r="I15" s="114" t="s">
        <v>297</v>
      </c>
      <c r="J15" s="114" t="s">
        <v>297</v>
      </c>
    </row>
    <row r="16" spans="1:17" ht="32.4" customHeight="1" x14ac:dyDescent="0.45">
      <c r="B16" s="351"/>
      <c r="C16" s="352"/>
      <c r="D16" s="353"/>
      <c r="E16" s="109" t="s">
        <v>314</v>
      </c>
      <c r="F16" s="234" t="s">
        <v>272</v>
      </c>
      <c r="G16" s="110" t="s">
        <v>315</v>
      </c>
      <c r="H16" s="111" t="s">
        <v>316</v>
      </c>
      <c r="I16" s="112" t="s">
        <v>317</v>
      </c>
      <c r="J16" s="113" t="s">
        <v>318</v>
      </c>
    </row>
    <row r="17" spans="2:10" ht="10.35" customHeight="1" x14ac:dyDescent="0.45"/>
    <row r="18" spans="2:10" ht="29.4" customHeight="1" x14ac:dyDescent="0.45">
      <c r="B18" s="349" t="s">
        <v>319</v>
      </c>
      <c r="C18" s="349"/>
      <c r="D18" s="349"/>
      <c r="E18" s="349"/>
      <c r="F18" s="349"/>
      <c r="G18" s="349"/>
      <c r="H18" s="349"/>
      <c r="I18" s="349"/>
      <c r="J18" s="349"/>
    </row>
    <row r="19" spans="2:10" ht="10.35" customHeight="1" x14ac:dyDescent="0.45"/>
    <row r="20" spans="2:10" ht="30" x14ac:dyDescent="0.45">
      <c r="J20" s="242" t="s">
        <v>146</v>
      </c>
    </row>
  </sheetData>
  <mergeCells count="15">
    <mergeCell ref="A1:F1"/>
    <mergeCell ref="G5:H5"/>
    <mergeCell ref="I5:J5"/>
    <mergeCell ref="B7:C7"/>
    <mergeCell ref="B18:J18"/>
    <mergeCell ref="B12:C12"/>
    <mergeCell ref="B13:C13"/>
    <mergeCell ref="B14:C14"/>
    <mergeCell ref="B15:C15"/>
    <mergeCell ref="B16:D16"/>
    <mergeCell ref="B8:B10"/>
    <mergeCell ref="B11:C11"/>
    <mergeCell ref="B6:C6"/>
    <mergeCell ref="E7:E15"/>
    <mergeCell ref="F7:F15"/>
  </mergeCells>
  <phoneticPr fontId="1"/>
  <hyperlinks>
    <hyperlink ref="J20" location="Contents!A1" display="Contents!A1" xr:uid="{0CA6B727-D581-4B26-AF8A-B856424DBC31}"/>
  </hyperlinks>
  <pageMargins left="0.7" right="0.7" top="0.75" bottom="0.75" header="0.3" footer="0.3"/>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285E-B5CD-4D50-B196-6A4A56B00ADE}">
  <sheetPr>
    <tabColor theme="7" tint="-0.499984740745262"/>
  </sheetPr>
  <dimension ref="A1:Q15"/>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15.19921875" style="1" customWidth="1"/>
    <col min="3" max="3" width="20.8984375" style="1" customWidth="1"/>
    <col min="4" max="4" width="35.3984375" style="1" customWidth="1"/>
    <col min="5" max="5" width="15" style="1" customWidth="1"/>
    <col min="6" max="7" width="22.09765625" style="1" customWidth="1"/>
    <col min="8"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c r="E2" s="5"/>
    </row>
    <row r="3" spans="1:17" ht="18.600000000000001" customHeight="1" x14ac:dyDescent="0.45">
      <c r="A3" s="71" t="s">
        <v>86</v>
      </c>
      <c r="B3" s="363" t="s">
        <v>320</v>
      </c>
      <c r="C3" s="363"/>
      <c r="D3" s="363"/>
      <c r="E3" s="363"/>
      <c r="F3" s="363"/>
      <c r="G3" s="363"/>
    </row>
    <row r="4" spans="1:17" ht="10.35" customHeight="1" x14ac:dyDescent="0.45">
      <c r="B4" s="31"/>
      <c r="C4" s="31"/>
      <c r="D4" s="31"/>
      <c r="E4" s="5"/>
    </row>
    <row r="5" spans="1:17" s="5" customFormat="1" ht="39.6" customHeight="1" x14ac:dyDescent="0.45">
      <c r="B5" s="1"/>
      <c r="C5" s="1"/>
      <c r="D5" s="1"/>
      <c r="E5" s="1"/>
      <c r="F5" s="335" t="s">
        <v>321</v>
      </c>
      <c r="G5" s="299"/>
    </row>
    <row r="6" spans="1:17" ht="21.75" customHeight="1" x14ac:dyDescent="0.45">
      <c r="B6" s="355" t="s">
        <v>322</v>
      </c>
      <c r="C6" s="356"/>
      <c r="D6" s="136" t="s">
        <v>91</v>
      </c>
      <c r="E6" s="136" t="s">
        <v>92</v>
      </c>
      <c r="F6" s="141" t="s">
        <v>96</v>
      </c>
      <c r="G6" s="141" t="s">
        <v>97</v>
      </c>
    </row>
    <row r="7" spans="1:17" ht="69" customHeight="1" x14ac:dyDescent="0.45">
      <c r="B7" s="361" t="s">
        <v>323</v>
      </c>
      <c r="C7" s="105" t="s">
        <v>324</v>
      </c>
      <c r="D7" s="357" t="s">
        <v>325</v>
      </c>
      <c r="E7" s="359" t="s">
        <v>272</v>
      </c>
      <c r="F7" s="106" t="s">
        <v>326</v>
      </c>
      <c r="G7" s="106" t="s">
        <v>327</v>
      </c>
    </row>
    <row r="8" spans="1:17" ht="69" customHeight="1" x14ac:dyDescent="0.45">
      <c r="B8" s="362"/>
      <c r="C8" s="105" t="s">
        <v>328</v>
      </c>
      <c r="D8" s="357"/>
      <c r="E8" s="359"/>
      <c r="F8" s="106" t="s">
        <v>329</v>
      </c>
      <c r="G8" s="106" t="s">
        <v>329</v>
      </c>
    </row>
    <row r="9" spans="1:17" ht="10.35" customHeight="1" x14ac:dyDescent="0.45">
      <c r="D9" s="39"/>
    </row>
    <row r="10" spans="1:17" ht="36" customHeight="1" x14ac:dyDescent="0.45">
      <c r="B10" s="349" t="s">
        <v>330</v>
      </c>
      <c r="C10" s="349"/>
      <c r="D10" s="349"/>
      <c r="E10" s="349"/>
      <c r="F10" s="349"/>
      <c r="G10" s="349"/>
      <c r="I10" s="40"/>
      <c r="J10" s="40"/>
    </row>
    <row r="11" spans="1:17" ht="39" customHeight="1" x14ac:dyDescent="0.45">
      <c r="D11" s="39"/>
      <c r="G11" s="242" t="s">
        <v>146</v>
      </c>
    </row>
    <row r="12" spans="1:17" ht="15.75" customHeight="1" x14ac:dyDescent="0.45">
      <c r="D12" s="39"/>
    </row>
    <row r="13" spans="1:17" ht="15.75" customHeight="1" x14ac:dyDescent="0.45">
      <c r="D13" s="39"/>
    </row>
    <row r="14" spans="1:17" ht="15.75" customHeight="1" x14ac:dyDescent="0.45">
      <c r="D14" s="39"/>
    </row>
    <row r="15" spans="1:17" ht="15.75" customHeight="1" x14ac:dyDescent="0.45">
      <c r="D15" s="39"/>
    </row>
  </sheetData>
  <mergeCells count="8">
    <mergeCell ref="A1:F1"/>
    <mergeCell ref="B7:B8"/>
    <mergeCell ref="D7:D8"/>
    <mergeCell ref="B10:G10"/>
    <mergeCell ref="F5:G5"/>
    <mergeCell ref="B6:C6"/>
    <mergeCell ref="E7:E8"/>
    <mergeCell ref="B3:G3"/>
  </mergeCells>
  <phoneticPr fontId="1"/>
  <hyperlinks>
    <hyperlink ref="G11" location="Contents!A1" display="Contents!A1" xr:uid="{47C99C1E-5F27-4FB7-B93F-200CDA411B7C}"/>
  </hyperlinks>
  <pageMargins left="0.7" right="0.7" top="0.75" bottom="0.75" header="0.3" footer="0.3"/>
  <pageSetup paperSize="9" scale="5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957F-7643-444F-9805-56BA375511E7}">
  <sheetPr>
    <tabColor theme="7" tint="-0.499984740745262"/>
  </sheetPr>
  <dimension ref="A1:Q21"/>
  <sheetViews>
    <sheetView showGridLines="0" view="pageBreakPreview" zoomScaleNormal="100" zoomScaleSheetLayoutView="100" workbookViewId="0">
      <selection sqref="A1:B1"/>
    </sheetView>
  </sheetViews>
  <sheetFormatPr defaultColWidth="9" defaultRowHeight="15.75" customHeight="1" x14ac:dyDescent="0.45"/>
  <cols>
    <col min="1" max="1" width="2.59765625" style="1" customWidth="1"/>
    <col min="2" max="2" width="52.59765625" style="1" customWidth="1"/>
    <col min="3" max="3" width="30" style="1" bestFit="1" customWidth="1"/>
    <col min="4" max="4" width="27.3984375" style="1" customWidth="1"/>
    <col min="5" max="16384" width="9" style="1"/>
  </cols>
  <sheetData>
    <row r="1" spans="1:17" s="70" customFormat="1" ht="30" customHeight="1" x14ac:dyDescent="0.45">
      <c r="A1" s="306" t="s">
        <v>9</v>
      </c>
      <c r="B1" s="306"/>
      <c r="C1" s="187"/>
      <c r="D1" s="187"/>
      <c r="E1" s="187"/>
      <c r="F1" s="187"/>
      <c r="G1" s="66"/>
      <c r="H1" s="66"/>
      <c r="I1" s="66"/>
      <c r="J1" s="66"/>
      <c r="K1" s="66"/>
      <c r="L1" s="66"/>
      <c r="M1" s="67"/>
      <c r="N1" s="67"/>
      <c r="O1" s="67"/>
      <c r="P1" s="67"/>
      <c r="Q1" s="67"/>
    </row>
    <row r="2" spans="1:17" ht="10.35" customHeight="1" x14ac:dyDescent="0.45">
      <c r="B2" s="5"/>
    </row>
    <row r="3" spans="1:17" ht="18.600000000000001" x14ac:dyDescent="0.45">
      <c r="A3" s="71" t="s">
        <v>86</v>
      </c>
      <c r="B3" s="6" t="s">
        <v>331</v>
      </c>
    </row>
    <row r="4" spans="1:17" ht="10.35" customHeight="1" x14ac:dyDescent="0.45">
      <c r="B4" s="5"/>
    </row>
    <row r="5" spans="1:17" ht="22.5" customHeight="1" x14ac:dyDescent="0.45">
      <c r="B5" s="136" t="s">
        <v>332</v>
      </c>
      <c r="C5" s="136" t="s">
        <v>333</v>
      </c>
      <c r="D5" s="136" t="s">
        <v>334</v>
      </c>
    </row>
    <row r="6" spans="1:17" ht="21.6" customHeight="1" x14ac:dyDescent="0.45">
      <c r="B6" s="228" t="s">
        <v>335</v>
      </c>
      <c r="C6" s="207" t="s">
        <v>336</v>
      </c>
      <c r="D6" s="227" t="s">
        <v>337</v>
      </c>
    </row>
    <row r="7" spans="1:17" ht="21.6" customHeight="1" x14ac:dyDescent="0.45">
      <c r="B7" s="228" t="s">
        <v>338</v>
      </c>
      <c r="C7" s="207" t="s">
        <v>339</v>
      </c>
      <c r="D7" s="227" t="s">
        <v>340</v>
      </c>
    </row>
    <row r="8" spans="1:17" ht="21.6" customHeight="1" x14ac:dyDescent="0.45">
      <c r="B8" s="229" t="s">
        <v>341</v>
      </c>
      <c r="C8" s="207" t="s">
        <v>342</v>
      </c>
      <c r="D8" s="227" t="s">
        <v>343</v>
      </c>
    </row>
    <row r="9" spans="1:17" ht="21.6" customHeight="1" x14ac:dyDescent="0.45">
      <c r="B9" s="229" t="s">
        <v>344</v>
      </c>
      <c r="C9" s="207" t="s">
        <v>345</v>
      </c>
      <c r="D9" s="227" t="s">
        <v>346</v>
      </c>
    </row>
    <row r="10" spans="1:17" ht="21.6" customHeight="1" x14ac:dyDescent="0.45">
      <c r="B10" s="229" t="s">
        <v>347</v>
      </c>
      <c r="C10" s="208">
        <v>10408692</v>
      </c>
      <c r="D10" s="227" t="s">
        <v>348</v>
      </c>
    </row>
    <row r="11" spans="1:17" ht="21.6" customHeight="1" x14ac:dyDescent="0.45">
      <c r="B11" s="229" t="s">
        <v>349</v>
      </c>
      <c r="C11" s="208" t="s">
        <v>350</v>
      </c>
      <c r="D11" s="227" t="s">
        <v>351</v>
      </c>
    </row>
    <row r="12" spans="1:17" ht="21.6" customHeight="1" x14ac:dyDescent="0.45">
      <c r="B12" s="229" t="s">
        <v>352</v>
      </c>
      <c r="C12" s="207" t="s">
        <v>353</v>
      </c>
      <c r="D12" s="227" t="s">
        <v>354</v>
      </c>
    </row>
    <row r="13" spans="1:17" ht="21.6" customHeight="1" x14ac:dyDescent="0.45">
      <c r="B13" s="229" t="s">
        <v>355</v>
      </c>
      <c r="C13" s="207" t="s">
        <v>356</v>
      </c>
      <c r="D13" s="227" t="s">
        <v>357</v>
      </c>
    </row>
    <row r="14" spans="1:17" ht="21.6" customHeight="1" x14ac:dyDescent="0.45">
      <c r="B14" s="229" t="s">
        <v>358</v>
      </c>
      <c r="C14" s="207" t="s">
        <v>359</v>
      </c>
      <c r="D14" s="227" t="s">
        <v>360</v>
      </c>
    </row>
    <row r="15" spans="1:17" ht="21.6" customHeight="1" x14ac:dyDescent="0.45">
      <c r="B15" s="229" t="s">
        <v>361</v>
      </c>
      <c r="C15" s="207" t="s">
        <v>359</v>
      </c>
      <c r="D15" s="227" t="s">
        <v>360</v>
      </c>
    </row>
    <row r="16" spans="1:17" ht="21.6" customHeight="1" x14ac:dyDescent="0.45">
      <c r="B16" s="229" t="s">
        <v>362</v>
      </c>
      <c r="C16" s="207" t="s">
        <v>363</v>
      </c>
      <c r="D16" s="227" t="s">
        <v>364</v>
      </c>
    </row>
    <row r="17" spans="2:4" ht="21.6" customHeight="1" x14ac:dyDescent="0.45">
      <c r="B17" s="229" t="s">
        <v>365</v>
      </c>
      <c r="C17" s="208">
        <v>21554</v>
      </c>
      <c r="D17" s="227" t="s">
        <v>366</v>
      </c>
    </row>
    <row r="18" spans="2:4" ht="21.6" customHeight="1" x14ac:dyDescent="0.45">
      <c r="B18" s="229" t="s">
        <v>367</v>
      </c>
      <c r="C18" s="207" t="s">
        <v>368</v>
      </c>
      <c r="D18" s="227" t="s">
        <v>369</v>
      </c>
    </row>
    <row r="19" spans="2:4" ht="21.6" customHeight="1" x14ac:dyDescent="0.45">
      <c r="B19" s="229" t="s">
        <v>370</v>
      </c>
      <c r="C19" s="208">
        <v>122208009</v>
      </c>
      <c r="D19" s="227" t="s">
        <v>371</v>
      </c>
    </row>
    <row r="20" spans="2:4" ht="10.35" customHeight="1" x14ac:dyDescent="0.45">
      <c r="B20" s="36"/>
      <c r="C20" s="36"/>
      <c r="D20" s="36"/>
    </row>
    <row r="21" spans="2:4" ht="30" x14ac:dyDescent="0.45">
      <c r="D21" s="242" t="s">
        <v>146</v>
      </c>
    </row>
  </sheetData>
  <mergeCells count="1">
    <mergeCell ref="A1:B1"/>
  </mergeCells>
  <phoneticPr fontId="1"/>
  <hyperlinks>
    <hyperlink ref="D21" location="Contents!A1" display="Contents!A1" xr:uid="{3819763D-5D96-42EA-BF28-DD316438C408}"/>
  </hyperlinks>
  <pageMargins left="0.7" right="0.7" top="0.75" bottom="0.75" header="0.3" footer="0.3"/>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ABB0-387C-4384-AF07-0A6146FA55C5}">
  <sheetPr>
    <tabColor theme="7" tint="-0.499984740745262"/>
  </sheetPr>
  <dimension ref="A1:Q9"/>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15.09765625" style="1" customWidth="1"/>
    <col min="3" max="7" width="12.09765625" style="1" customWidth="1"/>
    <col min="8"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row>
    <row r="3" spans="1:17" ht="18.600000000000001" x14ac:dyDescent="0.45">
      <c r="A3" s="71" t="s">
        <v>86</v>
      </c>
      <c r="B3" s="251" t="s">
        <v>372</v>
      </c>
    </row>
    <row r="4" spans="1:17" ht="10.35" customHeight="1" x14ac:dyDescent="0.45">
      <c r="B4" s="5"/>
    </row>
    <row r="5" spans="1:17" ht="23.1" customHeight="1" x14ac:dyDescent="0.45">
      <c r="B5" s="139" t="s">
        <v>90</v>
      </c>
      <c r="C5" s="139" t="s">
        <v>107</v>
      </c>
      <c r="D5" s="139" t="s">
        <v>108</v>
      </c>
      <c r="E5" s="139" t="s">
        <v>95</v>
      </c>
      <c r="F5" s="139" t="s">
        <v>96</v>
      </c>
      <c r="G5" s="139" t="s">
        <v>97</v>
      </c>
    </row>
    <row r="6" spans="1:17" ht="22.35" customHeight="1" x14ac:dyDescent="0.45">
      <c r="B6" s="206" t="s">
        <v>373</v>
      </c>
      <c r="C6" s="116" t="s">
        <v>374</v>
      </c>
      <c r="D6" s="116" t="s">
        <v>374</v>
      </c>
      <c r="E6" s="116" t="s">
        <v>375</v>
      </c>
      <c r="F6" s="116" t="s">
        <v>375</v>
      </c>
      <c r="G6" s="116" t="s">
        <v>375</v>
      </c>
    </row>
    <row r="7" spans="1:17" ht="22.35" customHeight="1" x14ac:dyDescent="0.45">
      <c r="B7" s="206" t="s">
        <v>376</v>
      </c>
      <c r="C7" s="115" t="s">
        <v>375</v>
      </c>
      <c r="D7" s="115" t="s">
        <v>375</v>
      </c>
      <c r="E7" s="115" t="s">
        <v>377</v>
      </c>
      <c r="F7" s="115" t="s">
        <v>375</v>
      </c>
      <c r="G7" s="115" t="s">
        <v>375</v>
      </c>
    </row>
    <row r="8" spans="1:17" ht="10.35" customHeight="1" x14ac:dyDescent="0.45">
      <c r="C8" s="21"/>
      <c r="D8" s="21"/>
    </row>
    <row r="9" spans="1:17" ht="30" x14ac:dyDescent="0.45">
      <c r="G9" s="242" t="s">
        <v>146</v>
      </c>
    </row>
  </sheetData>
  <mergeCells count="1">
    <mergeCell ref="A1:F1"/>
  </mergeCells>
  <phoneticPr fontId="1"/>
  <hyperlinks>
    <hyperlink ref="G9" location="Contents!A1" display="Contents!A1" xr:uid="{A4A3E28B-72BF-4B70-92AD-A60BE02F4FF6}"/>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28844-9E32-455F-A5BC-FB7B4D66185F}">
  <sheetPr>
    <tabColor theme="6" tint="-0.249977111117893"/>
  </sheetPr>
  <dimension ref="A1:J22"/>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29" style="1" bestFit="1" customWidth="1"/>
    <col min="3" max="3" width="17.09765625" style="1" bestFit="1" customWidth="1"/>
    <col min="4" max="4" width="11.09765625" style="1" bestFit="1" customWidth="1"/>
    <col min="5" max="5" width="21.19921875" style="1" customWidth="1"/>
    <col min="6" max="6" width="9.09765625" style="1" bestFit="1" customWidth="1"/>
    <col min="7" max="16384" width="9" style="1"/>
  </cols>
  <sheetData>
    <row r="1" spans="1:10" s="142" customFormat="1" ht="30" customHeight="1" x14ac:dyDescent="0.45">
      <c r="A1" s="264" t="s">
        <v>10</v>
      </c>
      <c r="B1" s="264"/>
      <c r="C1" s="264"/>
      <c r="D1" s="264"/>
      <c r="E1" s="264"/>
    </row>
    <row r="2" spans="1:10" ht="10.35" customHeight="1" x14ac:dyDescent="0.45">
      <c r="B2" s="5"/>
    </row>
    <row r="3" spans="1:10" ht="18.600000000000001" x14ac:dyDescent="0.45">
      <c r="A3" s="147" t="s">
        <v>86</v>
      </c>
      <c r="B3" s="6" t="s">
        <v>378</v>
      </c>
    </row>
    <row r="4" spans="1:10" ht="10.35" customHeight="1" x14ac:dyDescent="0.45">
      <c r="B4" s="5"/>
      <c r="C4" s="5"/>
    </row>
    <row r="5" spans="1:10" s="17" customFormat="1" ht="16.5" customHeight="1" x14ac:dyDescent="0.45">
      <c r="B5" s="158" t="s">
        <v>90</v>
      </c>
      <c r="C5" s="191" t="s">
        <v>91</v>
      </c>
      <c r="D5" s="158" t="s">
        <v>111</v>
      </c>
      <c r="E5" s="158" t="s">
        <v>92</v>
      </c>
      <c r="F5" s="158" t="s">
        <v>379</v>
      </c>
      <c r="G5" s="158" t="s">
        <v>380</v>
      </c>
      <c r="H5" s="158" t="s">
        <v>381</v>
      </c>
      <c r="I5" s="158" t="s">
        <v>96</v>
      </c>
      <c r="J5" s="158" t="s">
        <v>97</v>
      </c>
    </row>
    <row r="6" spans="1:10" ht="16.5" customHeight="1" x14ac:dyDescent="0.45">
      <c r="B6" s="304" t="s">
        <v>382</v>
      </c>
      <c r="C6" s="364" t="s">
        <v>251</v>
      </c>
      <c r="D6" s="72" t="s">
        <v>383</v>
      </c>
      <c r="E6" s="72" t="s">
        <v>384</v>
      </c>
      <c r="F6" s="84">
        <v>0</v>
      </c>
      <c r="G6" s="84">
        <v>0</v>
      </c>
      <c r="H6" s="84">
        <v>1</v>
      </c>
      <c r="I6" s="84">
        <v>0</v>
      </c>
      <c r="J6" s="84">
        <v>1</v>
      </c>
    </row>
    <row r="7" spans="1:10" ht="16.5" customHeight="1" x14ac:dyDescent="0.45">
      <c r="B7" s="297"/>
      <c r="C7" s="364"/>
      <c r="D7" s="72" t="s">
        <v>385</v>
      </c>
      <c r="E7" s="72" t="s">
        <v>384</v>
      </c>
      <c r="F7" s="84" t="s">
        <v>386</v>
      </c>
      <c r="G7" s="84">
        <v>0</v>
      </c>
      <c r="H7" s="84">
        <v>0</v>
      </c>
      <c r="I7" s="84">
        <v>0</v>
      </c>
      <c r="J7" s="84">
        <v>1</v>
      </c>
    </row>
    <row r="8" spans="1:10" ht="16.5" customHeight="1" x14ac:dyDescent="0.45">
      <c r="B8" s="297"/>
      <c r="C8" s="323" t="s">
        <v>387</v>
      </c>
      <c r="D8" s="72" t="s">
        <v>383</v>
      </c>
      <c r="E8" s="72" t="s">
        <v>384</v>
      </c>
      <c r="F8" s="84">
        <v>1</v>
      </c>
      <c r="G8" s="84">
        <v>2</v>
      </c>
      <c r="H8" s="84">
        <v>0</v>
      </c>
      <c r="I8" s="84">
        <v>1</v>
      </c>
      <c r="J8" s="84">
        <v>0</v>
      </c>
    </row>
    <row r="9" spans="1:10" ht="16.5" customHeight="1" x14ac:dyDescent="0.45">
      <c r="B9" s="297"/>
      <c r="C9" s="323"/>
      <c r="D9" s="72" t="s">
        <v>385</v>
      </c>
      <c r="E9" s="72" t="s">
        <v>384</v>
      </c>
      <c r="F9" s="84">
        <v>1</v>
      </c>
      <c r="G9" s="84">
        <v>1</v>
      </c>
      <c r="H9" s="84">
        <v>2</v>
      </c>
      <c r="I9" s="84">
        <v>2</v>
      </c>
      <c r="J9" s="84">
        <v>0</v>
      </c>
    </row>
    <row r="10" spans="1:10" ht="16.5" customHeight="1" x14ac:dyDescent="0.45">
      <c r="B10" s="297"/>
      <c r="C10" s="323" t="s">
        <v>388</v>
      </c>
      <c r="D10" s="72" t="s">
        <v>383</v>
      </c>
      <c r="E10" s="72" t="s">
        <v>384</v>
      </c>
      <c r="F10" s="124" t="s">
        <v>105</v>
      </c>
      <c r="G10" s="124" t="s">
        <v>105</v>
      </c>
      <c r="H10" s="84">
        <v>1</v>
      </c>
      <c r="I10" s="84">
        <v>1</v>
      </c>
      <c r="J10" s="84">
        <v>2</v>
      </c>
    </row>
    <row r="11" spans="1:10" ht="16.5" customHeight="1" x14ac:dyDescent="0.45">
      <c r="B11" s="297"/>
      <c r="C11" s="323"/>
      <c r="D11" s="72" t="s">
        <v>385</v>
      </c>
      <c r="E11" s="72" t="s">
        <v>384</v>
      </c>
      <c r="F11" s="124" t="s">
        <v>105</v>
      </c>
      <c r="G11" s="124" t="s">
        <v>105</v>
      </c>
      <c r="H11" s="84">
        <v>0</v>
      </c>
      <c r="I11" s="84">
        <v>0</v>
      </c>
      <c r="J11" s="84">
        <v>0</v>
      </c>
    </row>
    <row r="12" spans="1:10" ht="16.5" customHeight="1" x14ac:dyDescent="0.45">
      <c r="B12" s="297" t="s">
        <v>389</v>
      </c>
      <c r="C12" s="319" t="s">
        <v>251</v>
      </c>
      <c r="D12" s="72" t="s">
        <v>390</v>
      </c>
      <c r="E12" s="72" t="s">
        <v>391</v>
      </c>
      <c r="F12" s="84">
        <v>0</v>
      </c>
      <c r="G12" s="84">
        <v>0.23</v>
      </c>
      <c r="H12" s="84">
        <v>0</v>
      </c>
      <c r="I12" s="84">
        <v>0</v>
      </c>
      <c r="J12" s="84">
        <v>0.44</v>
      </c>
    </row>
    <row r="13" spans="1:10" ht="16.5" customHeight="1" x14ac:dyDescent="0.45">
      <c r="B13" s="297"/>
      <c r="C13" s="319"/>
      <c r="D13" s="72" t="s">
        <v>392</v>
      </c>
      <c r="E13" s="72" t="s">
        <v>393</v>
      </c>
      <c r="F13" s="84">
        <v>0</v>
      </c>
      <c r="G13" s="84">
        <v>0</v>
      </c>
      <c r="H13" s="84">
        <v>0</v>
      </c>
      <c r="I13" s="84">
        <v>0</v>
      </c>
      <c r="J13" s="84">
        <v>0.01</v>
      </c>
    </row>
    <row r="14" spans="1:10" ht="10.35" customHeight="1" x14ac:dyDescent="0.45"/>
    <row r="15" spans="1:10" s="52" customFormat="1" ht="12.6" x14ac:dyDescent="0.45">
      <c r="B15" s="153" t="s">
        <v>394</v>
      </c>
    </row>
    <row r="16" spans="1:10" s="52" customFormat="1" ht="12.6" x14ac:dyDescent="0.45">
      <c r="B16" s="153" t="s">
        <v>395</v>
      </c>
    </row>
    <row r="17" spans="2:10" s="52" customFormat="1" ht="12.6" x14ac:dyDescent="0.45">
      <c r="B17" s="153" t="s">
        <v>396</v>
      </c>
    </row>
    <row r="18" spans="2:10" ht="30" x14ac:dyDescent="0.45">
      <c r="J18" s="244" t="s">
        <v>146</v>
      </c>
    </row>
    <row r="19" spans="2:10" ht="15" x14ac:dyDescent="0.45"/>
    <row r="20" spans="2:10" ht="15" x14ac:dyDescent="0.45"/>
    <row r="22" spans="2:10" ht="15" x14ac:dyDescent="0.45"/>
  </sheetData>
  <mergeCells count="7">
    <mergeCell ref="A1:E1"/>
    <mergeCell ref="B6:B11"/>
    <mergeCell ref="B12:B13"/>
    <mergeCell ref="C12:C13"/>
    <mergeCell ref="C6:C7"/>
    <mergeCell ref="C8:C9"/>
    <mergeCell ref="C10:C11"/>
  </mergeCells>
  <phoneticPr fontId="1"/>
  <hyperlinks>
    <hyperlink ref="J18" location="Contents!A1" display="Contents!A1" xr:uid="{E1F5E39B-2227-4484-83B8-DCF331AD330F}"/>
  </hyperlinks>
  <pageMargins left="0.7" right="0.7" top="0.75" bottom="0.75" header="0.3" footer="0.3"/>
  <pageSetup paperSize="9" scale="6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CD932-3A2C-411F-BE7B-3CE63DA6F89E}">
  <sheetPr>
    <tabColor theme="6" tint="-0.249977111117893"/>
  </sheetPr>
  <dimension ref="A1:M18"/>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29" style="1" bestFit="1" customWidth="1"/>
    <col min="3" max="3" width="17.09765625" style="1" bestFit="1" customWidth="1"/>
    <col min="4" max="4" width="11.09765625" style="1" bestFit="1" customWidth="1"/>
    <col min="5" max="6" width="9.09765625" style="1" bestFit="1" customWidth="1"/>
    <col min="7" max="16384" width="9" style="1"/>
  </cols>
  <sheetData>
    <row r="1" spans="1:13" s="142" customFormat="1" ht="30" customHeight="1" x14ac:dyDescent="0.45">
      <c r="A1" s="264" t="s">
        <v>10</v>
      </c>
      <c r="B1" s="264"/>
      <c r="C1" s="264"/>
      <c r="D1" s="264"/>
      <c r="E1" s="264"/>
    </row>
    <row r="2" spans="1:13" ht="10.35" customHeight="1" x14ac:dyDescent="0.45">
      <c r="B2" s="5"/>
    </row>
    <row r="3" spans="1:13" ht="18.600000000000001" x14ac:dyDescent="0.45">
      <c r="A3" s="147" t="s">
        <v>86</v>
      </c>
      <c r="B3" s="6" t="s">
        <v>397</v>
      </c>
    </row>
    <row r="4" spans="1:13" ht="10.35" customHeight="1" x14ac:dyDescent="0.45">
      <c r="B4" s="5"/>
      <c r="C4" s="5"/>
    </row>
    <row r="5" spans="1:13" ht="16.5" customHeight="1" x14ac:dyDescent="0.45">
      <c r="B5" s="158" t="s">
        <v>90</v>
      </c>
      <c r="C5" s="191" t="s">
        <v>91</v>
      </c>
      <c r="D5" s="158" t="s">
        <v>92</v>
      </c>
      <c r="E5" s="158" t="s">
        <v>379</v>
      </c>
      <c r="F5" s="158" t="s">
        <v>380</v>
      </c>
      <c r="G5" s="158" t="s">
        <v>381</v>
      </c>
      <c r="H5" s="158" t="s">
        <v>96</v>
      </c>
      <c r="I5" s="158" t="s">
        <v>97</v>
      </c>
    </row>
    <row r="6" spans="1:13" ht="16.5" customHeight="1" x14ac:dyDescent="0.45">
      <c r="B6" s="318" t="s">
        <v>398</v>
      </c>
      <c r="C6" s="72" t="s">
        <v>251</v>
      </c>
      <c r="D6" s="72" t="s">
        <v>257</v>
      </c>
      <c r="E6" s="84">
        <v>8</v>
      </c>
      <c r="F6" s="84">
        <v>0</v>
      </c>
      <c r="G6" s="84">
        <v>0</v>
      </c>
      <c r="H6" s="84">
        <v>0</v>
      </c>
      <c r="I6" s="84">
        <v>0</v>
      </c>
    </row>
    <row r="7" spans="1:13" ht="36" customHeight="1" x14ac:dyDescent="0.45">
      <c r="B7" s="319"/>
      <c r="C7" s="247" t="s">
        <v>399</v>
      </c>
      <c r="D7" s="72" t="s">
        <v>257</v>
      </c>
      <c r="E7" s="84">
        <v>1</v>
      </c>
      <c r="F7" s="84">
        <v>1</v>
      </c>
      <c r="G7" s="84">
        <v>0</v>
      </c>
      <c r="H7" s="84">
        <v>0</v>
      </c>
      <c r="I7" s="84">
        <v>0</v>
      </c>
    </row>
    <row r="8" spans="1:13" ht="36" customHeight="1" x14ac:dyDescent="0.45">
      <c r="B8" s="319"/>
      <c r="C8" s="248" t="s">
        <v>388</v>
      </c>
      <c r="D8" s="72" t="s">
        <v>257</v>
      </c>
      <c r="E8" s="124" t="s">
        <v>105</v>
      </c>
      <c r="F8" s="124" t="s">
        <v>105</v>
      </c>
      <c r="G8" s="84">
        <v>0</v>
      </c>
      <c r="H8" s="84">
        <v>0</v>
      </c>
      <c r="I8" s="84">
        <v>0</v>
      </c>
    </row>
    <row r="9" spans="1:13" ht="10.35" customHeight="1" x14ac:dyDescent="0.45"/>
    <row r="10" spans="1:13" s="52" customFormat="1" ht="14.1" customHeight="1" x14ac:dyDescent="0.45">
      <c r="B10" s="153" t="s">
        <v>400</v>
      </c>
    </row>
    <row r="11" spans="1:13" s="52" customFormat="1" ht="12.6" x14ac:dyDescent="0.45">
      <c r="B11" s="153" t="s">
        <v>401</v>
      </c>
    </row>
    <row r="12" spans="1:13" s="52" customFormat="1" ht="12.6" x14ac:dyDescent="0.45">
      <c r="B12" s="153" t="s">
        <v>402</v>
      </c>
    </row>
    <row r="13" spans="1:13" s="52" customFormat="1" ht="12.6" x14ac:dyDescent="0.45">
      <c r="B13" s="153" t="s">
        <v>403</v>
      </c>
    </row>
    <row r="14" spans="1:13" s="52" customFormat="1" ht="12.6" x14ac:dyDescent="0.45">
      <c r="B14" s="153" t="s">
        <v>404</v>
      </c>
    </row>
    <row r="15" spans="1:13" s="52" customFormat="1" ht="12.6" x14ac:dyDescent="0.45">
      <c r="B15" s="153" t="s">
        <v>405</v>
      </c>
    </row>
    <row r="16" spans="1:13" ht="30" x14ac:dyDescent="0.45">
      <c r="M16" s="245" t="s">
        <v>146</v>
      </c>
    </row>
    <row r="18" ht="15" x14ac:dyDescent="0.45"/>
  </sheetData>
  <mergeCells count="2">
    <mergeCell ref="B6:B8"/>
    <mergeCell ref="A1:E1"/>
  </mergeCells>
  <phoneticPr fontId="1"/>
  <hyperlinks>
    <hyperlink ref="M16" location="Contents!A1" display="Contents!A1" xr:uid="{75724CA1-FA3F-4A02-84A6-58C0167A9EB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326B-7001-4A1D-9B5A-2A0B5C033879}">
  <sheetPr>
    <tabColor theme="7" tint="-0.499984740745262"/>
  </sheetPr>
  <dimension ref="A1:Q73"/>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11" style="1" customWidth="1"/>
    <col min="3" max="3" width="39.8984375" style="1" customWidth="1"/>
    <col min="4" max="4" width="15" style="1" customWidth="1"/>
    <col min="5" max="5" width="17" style="1" customWidth="1"/>
    <col min="6" max="10" width="13" style="1" customWidth="1"/>
    <col min="11" max="11" width="16.09765625" style="1" customWidth="1"/>
    <col min="12"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c r="E2" s="5"/>
    </row>
    <row r="3" spans="1:17" ht="18.600000000000001" x14ac:dyDescent="0.45">
      <c r="A3" s="71" t="s">
        <v>86</v>
      </c>
      <c r="B3" s="6" t="s">
        <v>87</v>
      </c>
      <c r="C3" s="5"/>
      <c r="D3" s="5"/>
      <c r="E3" s="5"/>
    </row>
    <row r="4" spans="1:17" ht="3.75" customHeight="1" x14ac:dyDescent="0.45">
      <c r="A4" s="8"/>
      <c r="B4" s="5"/>
      <c r="C4" s="5"/>
      <c r="D4" s="5"/>
      <c r="E4" s="5"/>
    </row>
    <row r="5" spans="1:17" s="5" customFormat="1" ht="25.5" customHeight="1" x14ac:dyDescent="0.45">
      <c r="B5" s="68" t="s">
        <v>88</v>
      </c>
      <c r="C5" s="310" t="s">
        <v>89</v>
      </c>
      <c r="D5" s="311"/>
      <c r="E5" s="311"/>
      <c r="F5" s="311"/>
      <c r="G5" s="311"/>
      <c r="H5" s="235"/>
      <c r="I5" s="117"/>
      <c r="J5" s="117"/>
      <c r="K5" s="117"/>
    </row>
    <row r="6" spans="1:17" s="5" customFormat="1" ht="10.35" customHeight="1" x14ac:dyDescent="0.45">
      <c r="B6" s="9"/>
      <c r="C6" s="10"/>
      <c r="D6" s="10"/>
      <c r="E6" s="10"/>
      <c r="F6" s="10"/>
      <c r="G6" s="10"/>
      <c r="H6" s="10"/>
      <c r="I6" s="10"/>
      <c r="J6" s="10"/>
      <c r="K6" s="10"/>
    </row>
    <row r="7" spans="1:17" ht="18" customHeight="1" x14ac:dyDescent="0.45">
      <c r="B7" s="307" t="s">
        <v>90</v>
      </c>
      <c r="C7" s="307"/>
      <c r="D7" s="136" t="s">
        <v>91</v>
      </c>
      <c r="E7" s="136" t="s">
        <v>92</v>
      </c>
      <c r="F7" s="136" t="s">
        <v>93</v>
      </c>
      <c r="G7" s="136" t="s">
        <v>94</v>
      </c>
      <c r="H7" s="136" t="s">
        <v>95</v>
      </c>
      <c r="I7" s="136" t="s">
        <v>96</v>
      </c>
      <c r="J7" s="136" t="s">
        <v>97</v>
      </c>
    </row>
    <row r="8" spans="1:17" ht="19.5" customHeight="1" x14ac:dyDescent="0.45">
      <c r="B8" s="308" t="s">
        <v>98</v>
      </c>
      <c r="C8" s="308"/>
      <c r="D8" s="301" t="s">
        <v>99</v>
      </c>
      <c r="E8" s="288" t="s">
        <v>100</v>
      </c>
      <c r="F8" s="11">
        <v>35</v>
      </c>
      <c r="G8" s="11">
        <v>35</v>
      </c>
      <c r="H8" s="11">
        <v>34</v>
      </c>
      <c r="I8" s="11">
        <v>34</v>
      </c>
      <c r="J8" s="11">
        <v>34</v>
      </c>
    </row>
    <row r="9" spans="1:17" ht="19.5" customHeight="1" x14ac:dyDescent="0.45">
      <c r="B9" s="309" t="s">
        <v>101</v>
      </c>
      <c r="C9" s="309"/>
      <c r="D9" s="301"/>
      <c r="E9" s="289"/>
      <c r="F9" s="11">
        <v>205</v>
      </c>
      <c r="G9" s="11">
        <v>195</v>
      </c>
      <c r="H9" s="11">
        <v>180</v>
      </c>
      <c r="I9" s="11">
        <v>186</v>
      </c>
      <c r="J9" s="11">
        <v>169</v>
      </c>
    </row>
    <row r="10" spans="1:17" ht="19.5" customHeight="1" x14ac:dyDescent="0.45">
      <c r="B10" s="309" t="s">
        <v>102</v>
      </c>
      <c r="C10" s="309"/>
      <c r="D10" s="301"/>
      <c r="E10" s="290"/>
      <c r="F10" s="11">
        <f>F8+F9</f>
        <v>240</v>
      </c>
      <c r="G10" s="11">
        <f t="shared" ref="G10:I10" si="0">G8+G9</f>
        <v>230</v>
      </c>
      <c r="H10" s="11">
        <f t="shared" si="0"/>
        <v>214</v>
      </c>
      <c r="I10" s="11">
        <f t="shared" si="0"/>
        <v>220</v>
      </c>
      <c r="J10" s="11">
        <v>202</v>
      </c>
    </row>
    <row r="11" spans="1:17" ht="32.1" customHeight="1" x14ac:dyDescent="0.45">
      <c r="B11" s="301" t="s">
        <v>103</v>
      </c>
      <c r="C11" s="309"/>
      <c r="D11" s="301"/>
      <c r="E11" s="120" t="s">
        <v>104</v>
      </c>
      <c r="F11" s="12" t="s">
        <v>105</v>
      </c>
      <c r="G11" s="213">
        <v>-4</v>
      </c>
      <c r="H11" s="213">
        <v>-11</v>
      </c>
      <c r="I11" s="213">
        <v>-8</v>
      </c>
      <c r="J11" s="213">
        <v>-16</v>
      </c>
    </row>
    <row r="12" spans="1:17" ht="19.5" customHeight="1" x14ac:dyDescent="0.45">
      <c r="B12" s="59"/>
      <c r="C12" s="59"/>
      <c r="D12" s="129"/>
      <c r="E12" s="130"/>
      <c r="F12" s="18"/>
      <c r="G12" s="189"/>
      <c r="H12" s="189"/>
      <c r="I12" s="189"/>
      <c r="J12" s="189"/>
    </row>
    <row r="13" spans="1:17" ht="19.5" customHeight="1" x14ac:dyDescent="0.45">
      <c r="B13" s="300" t="s">
        <v>106</v>
      </c>
      <c r="C13" s="300"/>
      <c r="D13" s="17"/>
      <c r="E13" s="18"/>
      <c r="F13" s="19"/>
      <c r="G13" s="19"/>
      <c r="H13" s="19"/>
      <c r="I13" s="20"/>
      <c r="J13" s="20"/>
    </row>
    <row r="14" spans="1:17" ht="19.5" customHeight="1" x14ac:dyDescent="0.45">
      <c r="B14" s="307" t="s">
        <v>90</v>
      </c>
      <c r="C14" s="307"/>
      <c r="D14" s="136" t="s">
        <v>91</v>
      </c>
      <c r="E14" s="136" t="s">
        <v>92</v>
      </c>
      <c r="F14" s="136" t="s">
        <v>107</v>
      </c>
      <c r="G14" s="136" t="s">
        <v>108</v>
      </c>
      <c r="H14" s="136" t="s">
        <v>95</v>
      </c>
      <c r="I14" s="136" t="s">
        <v>96</v>
      </c>
      <c r="J14" s="136" t="s">
        <v>97</v>
      </c>
    </row>
    <row r="15" spans="1:17" ht="19.5" customHeight="1" x14ac:dyDescent="0.45">
      <c r="B15" s="301" t="s">
        <v>106</v>
      </c>
      <c r="C15" s="301"/>
      <c r="D15" s="61" t="s">
        <v>99</v>
      </c>
      <c r="E15" s="120" t="s">
        <v>109</v>
      </c>
      <c r="F15" s="121">
        <v>870</v>
      </c>
      <c r="G15" s="121">
        <v>1067</v>
      </c>
      <c r="H15" s="121">
        <v>437</v>
      </c>
      <c r="I15" s="121">
        <v>741</v>
      </c>
      <c r="J15" s="121">
        <v>776</v>
      </c>
    </row>
    <row r="16" spans="1:17" ht="19.5" customHeight="1" x14ac:dyDescent="0.45">
      <c r="B16" s="129"/>
      <c r="C16" s="129"/>
      <c r="D16" s="59"/>
      <c r="E16" s="130"/>
      <c r="F16" s="131"/>
      <c r="G16" s="131"/>
      <c r="H16" s="131"/>
      <c r="I16" s="131"/>
      <c r="J16" s="131"/>
    </row>
    <row r="17" spans="2:10" ht="19.5" customHeight="1" x14ac:dyDescent="0.45">
      <c r="B17" s="5" t="s">
        <v>110</v>
      </c>
      <c r="E17" s="21"/>
      <c r="F17" s="21"/>
    </row>
    <row r="18" spans="2:10" ht="19.5" customHeight="1" x14ac:dyDescent="0.45">
      <c r="B18" s="299" t="s">
        <v>111</v>
      </c>
      <c r="C18" s="299"/>
      <c r="D18" s="136" t="s">
        <v>91</v>
      </c>
      <c r="E18" s="136" t="s">
        <v>92</v>
      </c>
      <c r="F18" s="136" t="s">
        <v>107</v>
      </c>
      <c r="G18" s="136" t="s">
        <v>108</v>
      </c>
      <c r="H18" s="136" t="s">
        <v>95</v>
      </c>
      <c r="I18" s="136" t="s">
        <v>96</v>
      </c>
      <c r="J18" s="136" t="s">
        <v>97</v>
      </c>
    </row>
    <row r="19" spans="2:10" ht="19.5" customHeight="1" x14ac:dyDescent="0.45">
      <c r="B19" s="61">
        <v>1</v>
      </c>
      <c r="C19" s="61" t="s">
        <v>112</v>
      </c>
      <c r="D19" s="291" t="s">
        <v>99</v>
      </c>
      <c r="E19" s="288" t="s">
        <v>100</v>
      </c>
      <c r="F19" s="81">
        <v>762</v>
      </c>
      <c r="G19" s="81">
        <v>968</v>
      </c>
      <c r="H19" s="81">
        <v>241</v>
      </c>
      <c r="I19" s="84" t="s">
        <v>113</v>
      </c>
      <c r="J19" s="81">
        <v>629</v>
      </c>
    </row>
    <row r="20" spans="2:10" ht="19.5" customHeight="1" x14ac:dyDescent="0.45">
      <c r="B20" s="61">
        <v>2</v>
      </c>
      <c r="C20" s="61" t="s">
        <v>114</v>
      </c>
      <c r="D20" s="292"/>
      <c r="E20" s="289"/>
      <c r="F20" s="81">
        <v>61</v>
      </c>
      <c r="G20" s="81">
        <v>46</v>
      </c>
      <c r="H20" s="83" t="s">
        <v>115</v>
      </c>
      <c r="I20" s="82">
        <v>69</v>
      </c>
      <c r="J20" s="81">
        <v>61</v>
      </c>
    </row>
    <row r="21" spans="2:10" ht="33" customHeight="1" x14ac:dyDescent="0.45">
      <c r="B21" s="61">
        <v>3</v>
      </c>
      <c r="C21" s="122" t="s">
        <v>116</v>
      </c>
      <c r="D21" s="292"/>
      <c r="E21" s="289"/>
      <c r="F21" s="81">
        <v>7</v>
      </c>
      <c r="G21" s="81">
        <v>6</v>
      </c>
      <c r="H21" s="83" t="s">
        <v>117</v>
      </c>
      <c r="I21" s="82">
        <v>41</v>
      </c>
      <c r="J21" s="81">
        <v>47</v>
      </c>
    </row>
    <row r="22" spans="2:10" ht="19.5" customHeight="1" x14ac:dyDescent="0.45">
      <c r="B22" s="61">
        <v>4</v>
      </c>
      <c r="C22" s="122" t="s">
        <v>118</v>
      </c>
      <c r="D22" s="292"/>
      <c r="E22" s="289"/>
      <c r="F22" s="81">
        <v>8</v>
      </c>
      <c r="G22" s="81">
        <v>9</v>
      </c>
      <c r="H22" s="83" t="s">
        <v>119</v>
      </c>
      <c r="I22" s="84" t="s">
        <v>119</v>
      </c>
      <c r="J22" s="83" t="s">
        <v>120</v>
      </c>
    </row>
    <row r="23" spans="2:10" ht="19.5" customHeight="1" x14ac:dyDescent="0.45">
      <c r="B23" s="61">
        <v>5</v>
      </c>
      <c r="C23" s="122" t="s">
        <v>121</v>
      </c>
      <c r="D23" s="292"/>
      <c r="E23" s="289"/>
      <c r="F23" s="81">
        <v>20</v>
      </c>
      <c r="G23" s="81">
        <v>24</v>
      </c>
      <c r="H23" s="81">
        <v>14</v>
      </c>
      <c r="I23" s="82">
        <v>13</v>
      </c>
      <c r="J23" s="81">
        <v>11</v>
      </c>
    </row>
    <row r="24" spans="2:10" ht="19.5" customHeight="1" x14ac:dyDescent="0.45">
      <c r="B24" s="61">
        <v>6</v>
      </c>
      <c r="C24" s="122" t="s">
        <v>122</v>
      </c>
      <c r="D24" s="292"/>
      <c r="E24" s="289"/>
      <c r="F24" s="81">
        <v>1</v>
      </c>
      <c r="G24" s="81">
        <v>1</v>
      </c>
      <c r="H24" s="81">
        <v>1</v>
      </c>
      <c r="I24" s="82">
        <v>1</v>
      </c>
      <c r="J24" s="81">
        <v>1</v>
      </c>
    </row>
    <row r="25" spans="2:10" ht="19.5" customHeight="1" x14ac:dyDescent="0.45">
      <c r="B25" s="61">
        <v>7</v>
      </c>
      <c r="C25" s="122" t="s">
        <v>123</v>
      </c>
      <c r="D25" s="292"/>
      <c r="E25" s="289"/>
      <c r="F25" s="81">
        <v>3</v>
      </c>
      <c r="G25" s="81">
        <v>3</v>
      </c>
      <c r="H25" s="81">
        <v>2</v>
      </c>
      <c r="I25" s="82">
        <v>2</v>
      </c>
      <c r="J25" s="81">
        <v>2</v>
      </c>
    </row>
    <row r="26" spans="2:10" ht="19.5" customHeight="1" x14ac:dyDescent="0.45">
      <c r="B26" s="61">
        <v>8</v>
      </c>
      <c r="C26" s="122" t="s">
        <v>124</v>
      </c>
      <c r="D26" s="292"/>
      <c r="E26" s="289"/>
      <c r="F26" s="81">
        <v>1</v>
      </c>
      <c r="G26" s="81">
        <v>1</v>
      </c>
      <c r="H26" s="81">
        <v>1</v>
      </c>
      <c r="I26" s="82">
        <v>1</v>
      </c>
      <c r="J26" s="84" t="s">
        <v>119</v>
      </c>
    </row>
    <row r="27" spans="2:10" ht="19.5" customHeight="1" x14ac:dyDescent="0.45">
      <c r="B27" s="61">
        <v>9</v>
      </c>
      <c r="C27" s="122" t="s">
        <v>125</v>
      </c>
      <c r="D27" s="292"/>
      <c r="E27" s="289"/>
      <c r="F27" s="81">
        <v>8</v>
      </c>
      <c r="G27" s="81">
        <v>9</v>
      </c>
      <c r="H27" s="83" t="s">
        <v>119</v>
      </c>
      <c r="I27" s="84" t="s">
        <v>119</v>
      </c>
      <c r="J27" s="83" t="s">
        <v>126</v>
      </c>
    </row>
    <row r="28" spans="2:10" ht="19.5" customHeight="1" x14ac:dyDescent="0.45">
      <c r="B28" s="61">
        <v>10</v>
      </c>
      <c r="C28" s="122" t="s">
        <v>127</v>
      </c>
      <c r="D28" s="292"/>
      <c r="E28" s="289"/>
      <c r="F28" s="115" t="s">
        <v>128</v>
      </c>
      <c r="G28" s="115" t="s">
        <v>128</v>
      </c>
      <c r="H28" s="123" t="s">
        <v>128</v>
      </c>
      <c r="I28" s="124" t="s">
        <v>128</v>
      </c>
      <c r="J28" s="124" t="s">
        <v>128</v>
      </c>
    </row>
    <row r="29" spans="2:10" ht="19.5" customHeight="1" x14ac:dyDescent="0.45">
      <c r="B29" s="61">
        <v>11</v>
      </c>
      <c r="C29" s="122" t="s">
        <v>129</v>
      </c>
      <c r="D29" s="292"/>
      <c r="E29" s="289"/>
      <c r="F29" s="115" t="s">
        <v>128</v>
      </c>
      <c r="G29" s="115" t="s">
        <v>128</v>
      </c>
      <c r="H29" s="123" t="s">
        <v>128</v>
      </c>
      <c r="I29" s="124" t="s">
        <v>128</v>
      </c>
      <c r="J29" s="124" t="s">
        <v>128</v>
      </c>
    </row>
    <row r="30" spans="2:10" ht="19.5" customHeight="1" x14ac:dyDescent="0.45">
      <c r="B30" s="61">
        <v>12</v>
      </c>
      <c r="C30" s="122" t="s">
        <v>130</v>
      </c>
      <c r="D30" s="292"/>
      <c r="E30" s="289"/>
      <c r="F30" s="115" t="s">
        <v>128</v>
      </c>
      <c r="G30" s="115" t="s">
        <v>128</v>
      </c>
      <c r="H30" s="123" t="s">
        <v>128</v>
      </c>
      <c r="I30" s="124" t="s">
        <v>128</v>
      </c>
      <c r="J30" s="124" t="s">
        <v>128</v>
      </c>
    </row>
    <row r="31" spans="2:10" ht="19.5" customHeight="1" x14ac:dyDescent="0.45">
      <c r="B31" s="61">
        <v>13</v>
      </c>
      <c r="C31" s="122" t="s">
        <v>131</v>
      </c>
      <c r="D31" s="292"/>
      <c r="E31" s="289"/>
      <c r="F31" s="106" t="s">
        <v>119</v>
      </c>
      <c r="G31" s="106" t="s">
        <v>119</v>
      </c>
      <c r="H31" s="83" t="s">
        <v>119</v>
      </c>
      <c r="I31" s="84" t="s">
        <v>119</v>
      </c>
      <c r="J31" s="84" t="s">
        <v>119</v>
      </c>
    </row>
    <row r="32" spans="2:10" ht="19.5" customHeight="1" x14ac:dyDescent="0.45">
      <c r="B32" s="61">
        <v>14</v>
      </c>
      <c r="C32" s="122" t="s">
        <v>132</v>
      </c>
      <c r="D32" s="292"/>
      <c r="E32" s="289"/>
      <c r="F32" s="115" t="s">
        <v>128</v>
      </c>
      <c r="G32" s="115" t="s">
        <v>128</v>
      </c>
      <c r="H32" s="123" t="s">
        <v>128</v>
      </c>
      <c r="I32" s="124" t="s">
        <v>128</v>
      </c>
      <c r="J32" s="124" t="s">
        <v>128</v>
      </c>
    </row>
    <row r="33" spans="2:11" ht="19.5" customHeight="1" x14ac:dyDescent="0.45">
      <c r="B33" s="61">
        <v>15</v>
      </c>
      <c r="C33" s="61" t="s">
        <v>133</v>
      </c>
      <c r="D33" s="293"/>
      <c r="E33" s="290"/>
      <c r="F33" s="115" t="s">
        <v>128</v>
      </c>
      <c r="G33" s="115" t="s">
        <v>128</v>
      </c>
      <c r="H33" s="123" t="s">
        <v>128</v>
      </c>
      <c r="I33" s="124" t="s">
        <v>128</v>
      </c>
      <c r="J33" s="124" t="s">
        <v>128</v>
      </c>
    </row>
    <row r="34" spans="2:11" ht="10.35" customHeight="1" x14ac:dyDescent="0.45">
      <c r="B34" s="50"/>
      <c r="C34" s="50"/>
      <c r="D34" s="51"/>
      <c r="E34" s="17"/>
      <c r="F34" s="50"/>
      <c r="G34" s="50"/>
      <c r="H34" s="51"/>
      <c r="I34" s="17"/>
      <c r="J34" s="17"/>
    </row>
    <row r="35" spans="2:11" ht="55.5" customHeight="1" x14ac:dyDescent="0.45">
      <c r="B35" s="305" t="s">
        <v>134</v>
      </c>
      <c r="C35" s="305"/>
      <c r="D35" s="305"/>
      <c r="E35" s="305"/>
      <c r="F35" s="305"/>
      <c r="G35" s="305"/>
      <c r="H35" s="305"/>
      <c r="I35" s="305"/>
      <c r="J35" s="305"/>
    </row>
    <row r="36" spans="2:11" s="118" customFormat="1" ht="10.35" customHeight="1" x14ac:dyDescent="0.45">
      <c r="C36" s="119"/>
      <c r="D36" s="119"/>
      <c r="E36" s="119"/>
      <c r="F36" s="119"/>
      <c r="G36" s="119"/>
      <c r="H36" s="119"/>
      <c r="I36" s="119"/>
      <c r="J36" s="119"/>
    </row>
    <row r="37" spans="2:11" ht="43.95" customHeight="1" x14ac:dyDescent="0.45">
      <c r="B37" s="68" t="s">
        <v>135</v>
      </c>
      <c r="C37" s="312" t="s">
        <v>136</v>
      </c>
      <c r="D37" s="313"/>
      <c r="E37" s="313"/>
      <c r="F37" s="313"/>
      <c r="G37" s="313"/>
      <c r="H37" s="236"/>
      <c r="I37" s="220"/>
      <c r="J37" s="220"/>
      <c r="K37" s="5"/>
    </row>
    <row r="38" spans="2:11" s="26" customFormat="1" ht="10.35" customHeight="1" x14ac:dyDescent="0.45">
      <c r="B38" s="23"/>
      <c r="C38" s="104"/>
      <c r="D38" s="104"/>
      <c r="E38" s="24"/>
      <c r="F38" s="24"/>
      <c r="G38" s="24"/>
      <c r="H38" s="24"/>
      <c r="I38" s="24"/>
      <c r="J38" s="24"/>
      <c r="K38" s="25"/>
    </row>
    <row r="39" spans="2:11" ht="19.5" customHeight="1" x14ac:dyDescent="0.45">
      <c r="B39" s="299" t="s">
        <v>90</v>
      </c>
      <c r="C39" s="299"/>
      <c r="D39" s="136" t="s">
        <v>137</v>
      </c>
      <c r="E39" s="136" t="s">
        <v>92</v>
      </c>
      <c r="F39" s="136" t="s">
        <v>96</v>
      </c>
      <c r="G39" s="136" t="s">
        <v>97</v>
      </c>
    </row>
    <row r="40" spans="2:11" ht="21" customHeight="1" x14ac:dyDescent="0.45">
      <c r="B40" s="317" t="s">
        <v>98</v>
      </c>
      <c r="C40" s="315"/>
      <c r="D40" s="297" t="s">
        <v>99</v>
      </c>
      <c r="E40" s="296" t="s">
        <v>100</v>
      </c>
      <c r="F40" s="86">
        <v>37</v>
      </c>
      <c r="G40" s="121">
        <v>37</v>
      </c>
    </row>
    <row r="41" spans="2:11" ht="21" customHeight="1" x14ac:dyDescent="0.45">
      <c r="B41" s="317" t="s">
        <v>101</v>
      </c>
      <c r="C41" s="315"/>
      <c r="D41" s="297"/>
      <c r="E41" s="296"/>
      <c r="F41" s="86">
        <v>200</v>
      </c>
      <c r="G41" s="121">
        <v>183</v>
      </c>
    </row>
    <row r="42" spans="2:11" ht="21" customHeight="1" x14ac:dyDescent="0.45">
      <c r="B42" s="72" t="s">
        <v>102</v>
      </c>
      <c r="C42" s="72"/>
      <c r="D42" s="297"/>
      <c r="E42" s="296"/>
      <c r="F42" s="73">
        <v>237</v>
      </c>
      <c r="G42" s="121">
        <v>220</v>
      </c>
    </row>
    <row r="43" spans="2:11" ht="33.6" customHeight="1" x14ac:dyDescent="0.45">
      <c r="B43" s="314" t="s">
        <v>138</v>
      </c>
      <c r="C43" s="315"/>
      <c r="D43" s="297"/>
      <c r="E43" s="87" t="s">
        <v>104</v>
      </c>
      <c r="F43" s="12" t="s">
        <v>105</v>
      </c>
      <c r="G43" s="258">
        <v>-7</v>
      </c>
    </row>
    <row r="44" spans="2:11" ht="10.35" customHeight="1" x14ac:dyDescent="0.45">
      <c r="B44" s="4"/>
      <c r="C44" s="4"/>
      <c r="D44" s="22"/>
      <c r="E44" s="63"/>
      <c r="F44" s="18"/>
      <c r="G44" s="18"/>
      <c r="H44" s="19"/>
    </row>
    <row r="45" spans="2:11" ht="23.1" customHeight="1" x14ac:dyDescent="0.45">
      <c r="B45" s="298" t="s">
        <v>106</v>
      </c>
      <c r="C45" s="298"/>
      <c r="D45" s="17"/>
      <c r="E45" s="18"/>
      <c r="F45" s="19"/>
      <c r="G45" s="27"/>
      <c r="H45" s="19"/>
      <c r="I45" s="20"/>
      <c r="K45" s="20"/>
    </row>
    <row r="46" spans="2:11" ht="23.1" customHeight="1" x14ac:dyDescent="0.45">
      <c r="B46" s="299" t="s">
        <v>90</v>
      </c>
      <c r="C46" s="299"/>
      <c r="D46" s="136" t="s">
        <v>137</v>
      </c>
      <c r="E46" s="136" t="s">
        <v>92</v>
      </c>
      <c r="F46" s="136" t="s">
        <v>96</v>
      </c>
      <c r="G46" s="136" t="s">
        <v>97</v>
      </c>
    </row>
    <row r="47" spans="2:11" ht="23.1" customHeight="1" x14ac:dyDescent="0.45">
      <c r="B47" s="297" t="s">
        <v>106</v>
      </c>
      <c r="C47" s="297"/>
      <c r="D47" s="72" t="s">
        <v>99</v>
      </c>
      <c r="E47" s="87" t="s">
        <v>139</v>
      </c>
      <c r="F47" s="121">
        <v>953</v>
      </c>
      <c r="G47" s="121">
        <v>891</v>
      </c>
      <c r="H47" s="28"/>
      <c r="I47" s="28"/>
    </row>
    <row r="48" spans="2:11" ht="10.35" customHeight="1" x14ac:dyDescent="0.45">
      <c r="B48" s="22"/>
      <c r="C48" s="22"/>
      <c r="D48" s="4"/>
      <c r="E48" s="63"/>
      <c r="F48" s="131"/>
      <c r="G48" s="131"/>
      <c r="H48" s="28"/>
      <c r="I48" s="28"/>
    </row>
    <row r="49" spans="2:9" ht="15.75" customHeight="1" x14ac:dyDescent="0.45">
      <c r="B49" s="5" t="s">
        <v>110</v>
      </c>
      <c r="E49" s="21"/>
      <c r="F49" s="21"/>
      <c r="H49" s="64"/>
      <c r="I49" s="64"/>
    </row>
    <row r="50" spans="2:9" ht="24" customHeight="1" x14ac:dyDescent="0.45">
      <c r="B50" s="294" t="s">
        <v>111</v>
      </c>
      <c r="C50" s="295"/>
      <c r="D50" s="136" t="s">
        <v>137</v>
      </c>
      <c r="E50" s="136" t="s">
        <v>92</v>
      </c>
      <c r="F50" s="136" t="s">
        <v>96</v>
      </c>
      <c r="G50" s="136" t="s">
        <v>97</v>
      </c>
      <c r="H50" s="29"/>
      <c r="I50" s="29"/>
    </row>
    <row r="51" spans="2:9" ht="18.75" customHeight="1" x14ac:dyDescent="0.45">
      <c r="B51" s="72">
        <v>1</v>
      </c>
      <c r="C51" s="72" t="s">
        <v>112</v>
      </c>
      <c r="D51" s="302" t="s">
        <v>99</v>
      </c>
      <c r="E51" s="288" t="s">
        <v>100</v>
      </c>
      <c r="F51" s="81">
        <v>678</v>
      </c>
      <c r="G51" s="81">
        <v>630</v>
      </c>
      <c r="H51" s="30"/>
      <c r="I51" s="30"/>
    </row>
    <row r="52" spans="2:9" ht="18.75" customHeight="1" x14ac:dyDescent="0.45">
      <c r="B52" s="72">
        <v>2</v>
      </c>
      <c r="C52" s="72" t="s">
        <v>114</v>
      </c>
      <c r="D52" s="303"/>
      <c r="E52" s="289"/>
      <c r="F52" s="81">
        <v>86</v>
      </c>
      <c r="G52" s="81">
        <v>77</v>
      </c>
      <c r="H52" s="30"/>
      <c r="I52" s="30"/>
    </row>
    <row r="53" spans="2:9" ht="35.85" customHeight="1" x14ac:dyDescent="0.45">
      <c r="B53" s="72">
        <v>3</v>
      </c>
      <c r="C53" s="94" t="s">
        <v>140</v>
      </c>
      <c r="D53" s="303"/>
      <c r="E53" s="289"/>
      <c r="F53" s="81">
        <v>47</v>
      </c>
      <c r="G53" s="81">
        <v>42</v>
      </c>
      <c r="H53" s="30"/>
      <c r="I53" s="30"/>
    </row>
    <row r="54" spans="2:9" ht="18.75" customHeight="1" x14ac:dyDescent="0.45">
      <c r="B54" s="72">
        <v>4</v>
      </c>
      <c r="C54" s="94" t="s">
        <v>118</v>
      </c>
      <c r="D54" s="303"/>
      <c r="E54" s="289"/>
      <c r="F54" s="81">
        <v>35</v>
      </c>
      <c r="G54" s="81">
        <v>36</v>
      </c>
      <c r="H54" s="30"/>
      <c r="I54" s="30"/>
    </row>
    <row r="55" spans="2:9" ht="18.75" customHeight="1" x14ac:dyDescent="0.45">
      <c r="B55" s="72">
        <v>5</v>
      </c>
      <c r="C55" s="94" t="s">
        <v>121</v>
      </c>
      <c r="D55" s="303"/>
      <c r="E55" s="289"/>
      <c r="F55" s="81">
        <v>12</v>
      </c>
      <c r="G55" s="81">
        <v>11</v>
      </c>
      <c r="H55" s="30"/>
      <c r="I55" s="30"/>
    </row>
    <row r="56" spans="2:9" ht="18.75" customHeight="1" x14ac:dyDescent="0.45">
      <c r="B56" s="72">
        <v>6</v>
      </c>
      <c r="C56" s="94" t="s">
        <v>122</v>
      </c>
      <c r="D56" s="303"/>
      <c r="E56" s="289"/>
      <c r="F56" s="81">
        <v>1</v>
      </c>
      <c r="G56" s="81">
        <v>1</v>
      </c>
      <c r="H56" s="30"/>
      <c r="I56" s="30"/>
    </row>
    <row r="57" spans="2:9" ht="18.75" customHeight="1" x14ac:dyDescent="0.45">
      <c r="B57" s="72">
        <v>7</v>
      </c>
      <c r="C57" s="94" t="s">
        <v>123</v>
      </c>
      <c r="D57" s="303"/>
      <c r="E57" s="289"/>
      <c r="F57" s="81">
        <v>4</v>
      </c>
      <c r="G57" s="81">
        <v>4</v>
      </c>
      <c r="H57" s="30"/>
      <c r="I57" s="30"/>
    </row>
    <row r="58" spans="2:9" ht="18.75" customHeight="1" x14ac:dyDescent="0.45">
      <c r="B58" s="72">
        <v>8</v>
      </c>
      <c r="C58" s="94" t="s">
        <v>124</v>
      </c>
      <c r="D58" s="303"/>
      <c r="E58" s="289"/>
      <c r="F58" s="81">
        <v>1</v>
      </c>
      <c r="G58" s="125" t="s">
        <v>119</v>
      </c>
      <c r="H58" s="30"/>
      <c r="I58" s="30"/>
    </row>
    <row r="59" spans="2:9" ht="18.75" customHeight="1" x14ac:dyDescent="0.45">
      <c r="B59" s="72">
        <v>9</v>
      </c>
      <c r="C59" s="94" t="s">
        <v>125</v>
      </c>
      <c r="D59" s="303"/>
      <c r="E59" s="289"/>
      <c r="F59" s="92" t="s">
        <v>119</v>
      </c>
      <c r="G59" s="125" t="s">
        <v>119</v>
      </c>
      <c r="H59" s="30"/>
      <c r="I59" s="30"/>
    </row>
    <row r="60" spans="2:9" ht="18.75" customHeight="1" x14ac:dyDescent="0.45">
      <c r="B60" s="72">
        <v>10</v>
      </c>
      <c r="C60" s="94" t="s">
        <v>127</v>
      </c>
      <c r="D60" s="303"/>
      <c r="E60" s="289"/>
      <c r="F60" s="81">
        <v>76</v>
      </c>
      <c r="G60" s="126">
        <v>71</v>
      </c>
      <c r="H60" s="30"/>
      <c r="I60" s="30"/>
    </row>
    <row r="61" spans="2:9" ht="18.75" customHeight="1" x14ac:dyDescent="0.45">
      <c r="B61" s="72">
        <v>11</v>
      </c>
      <c r="C61" s="94" t="s">
        <v>129</v>
      </c>
      <c r="D61" s="303"/>
      <c r="E61" s="289"/>
      <c r="F61" s="127" t="s">
        <v>128</v>
      </c>
      <c r="G61" s="128" t="s">
        <v>128</v>
      </c>
      <c r="H61" s="30"/>
      <c r="I61" s="30"/>
    </row>
    <row r="62" spans="2:9" ht="18.75" customHeight="1" x14ac:dyDescent="0.45">
      <c r="B62" s="72">
        <v>12</v>
      </c>
      <c r="C62" s="94" t="s">
        <v>130</v>
      </c>
      <c r="D62" s="303"/>
      <c r="E62" s="289"/>
      <c r="F62" s="81">
        <v>13</v>
      </c>
      <c r="G62" s="126">
        <v>19</v>
      </c>
      <c r="H62" s="30"/>
      <c r="I62" s="30"/>
    </row>
    <row r="63" spans="2:9" ht="18.75" customHeight="1" x14ac:dyDescent="0.45">
      <c r="B63" s="72">
        <v>13</v>
      </c>
      <c r="C63" s="94" t="s">
        <v>131</v>
      </c>
      <c r="D63" s="303"/>
      <c r="E63" s="289"/>
      <c r="F63" s="92" t="s">
        <v>119</v>
      </c>
      <c r="G63" s="125" t="s">
        <v>119</v>
      </c>
      <c r="H63" s="30"/>
      <c r="I63" s="30"/>
    </row>
    <row r="64" spans="2:9" ht="18.75" customHeight="1" x14ac:dyDescent="0.45">
      <c r="B64" s="72">
        <v>14</v>
      </c>
      <c r="C64" s="94" t="s">
        <v>132</v>
      </c>
      <c r="D64" s="303"/>
      <c r="E64" s="289"/>
      <c r="F64" s="127" t="s">
        <v>128</v>
      </c>
      <c r="G64" s="91" t="s">
        <v>128</v>
      </c>
      <c r="H64" s="30"/>
      <c r="I64" s="30"/>
    </row>
    <row r="65" spans="2:11" ht="18.75" customHeight="1" x14ac:dyDescent="0.45">
      <c r="B65" s="72">
        <v>15</v>
      </c>
      <c r="C65" s="72" t="s">
        <v>133</v>
      </c>
      <c r="D65" s="304"/>
      <c r="E65" s="290"/>
      <c r="F65" s="81">
        <v>1</v>
      </c>
      <c r="G65" s="81">
        <v>2</v>
      </c>
      <c r="H65" s="30"/>
      <c r="I65" s="30"/>
    </row>
    <row r="66" spans="2:11" ht="4.3499999999999996" customHeight="1" x14ac:dyDescent="0.45"/>
    <row r="67" spans="2:11" ht="32.1" customHeight="1" x14ac:dyDescent="0.45">
      <c r="B67" s="316" t="s">
        <v>141</v>
      </c>
      <c r="C67" s="316"/>
      <c r="D67" s="316"/>
      <c r="E67" s="316"/>
      <c r="F67" s="316"/>
      <c r="G67" s="316"/>
      <c r="H67" s="316"/>
      <c r="I67" s="316"/>
      <c r="J67" s="316"/>
      <c r="K67" s="185"/>
    </row>
    <row r="68" spans="2:11" ht="10.35" customHeight="1" x14ac:dyDescent="0.45">
      <c r="C68" s="5"/>
      <c r="D68" s="5"/>
      <c r="E68" s="5"/>
      <c r="F68" s="5"/>
      <c r="G68" s="5"/>
      <c r="H68" s="5"/>
      <c r="I68" s="5"/>
      <c r="J68" s="5"/>
    </row>
    <row r="69" spans="2:11" ht="15" customHeight="1" x14ac:dyDescent="0.45">
      <c r="B69" s="5" t="s">
        <v>142</v>
      </c>
      <c r="C69" s="5"/>
      <c r="D69" s="5"/>
      <c r="E69" s="5"/>
      <c r="F69" s="5"/>
      <c r="G69" s="5"/>
      <c r="H69" s="5"/>
      <c r="I69" s="5"/>
      <c r="J69" s="5"/>
      <c r="K69" s="5"/>
    </row>
    <row r="70" spans="2:11" s="34" customFormat="1" ht="211.5" customHeight="1" x14ac:dyDescent="0.45">
      <c r="B70" s="286" t="s">
        <v>143</v>
      </c>
      <c r="C70" s="286"/>
      <c r="D70" s="286"/>
      <c r="E70" s="286"/>
      <c r="F70" s="286"/>
      <c r="G70" s="286"/>
      <c r="H70" s="286"/>
      <c r="I70" s="286"/>
      <c r="J70" s="286"/>
    </row>
    <row r="71" spans="2:11" ht="14.85" customHeight="1" x14ac:dyDescent="0.45">
      <c r="B71" s="287" t="s">
        <v>144</v>
      </c>
      <c r="C71" s="287"/>
      <c r="D71" s="65"/>
      <c r="E71" s="65"/>
      <c r="F71" s="65"/>
      <c r="G71" s="65"/>
      <c r="H71" s="65"/>
      <c r="I71" s="65"/>
      <c r="J71" s="65"/>
    </row>
    <row r="72" spans="2:11" ht="15.75" customHeight="1" x14ac:dyDescent="0.45">
      <c r="B72" s="285" t="s">
        <v>145</v>
      </c>
      <c r="C72" s="285"/>
      <c r="D72" s="65"/>
      <c r="E72" s="65"/>
      <c r="F72" s="65"/>
      <c r="G72" s="65"/>
      <c r="H72" s="65"/>
      <c r="I72" s="65"/>
      <c r="J72" s="65"/>
    </row>
    <row r="73" spans="2:11" ht="35.1" customHeight="1" x14ac:dyDescent="0.45">
      <c r="J73" s="241" t="s">
        <v>146</v>
      </c>
    </row>
  </sheetData>
  <mergeCells count="33">
    <mergeCell ref="C37:G37"/>
    <mergeCell ref="B43:C43"/>
    <mergeCell ref="B67:J67"/>
    <mergeCell ref="B41:C41"/>
    <mergeCell ref="E51:E65"/>
    <mergeCell ref="B40:C40"/>
    <mergeCell ref="A1:F1"/>
    <mergeCell ref="E19:E33"/>
    <mergeCell ref="B14:C14"/>
    <mergeCell ref="B18:C18"/>
    <mergeCell ref="B7:C7"/>
    <mergeCell ref="B8:C8"/>
    <mergeCell ref="D8:D11"/>
    <mergeCell ref="B9:C9"/>
    <mergeCell ref="B10:C10"/>
    <mergeCell ref="B11:C11"/>
    <mergeCell ref="C5:G5"/>
    <mergeCell ref="B72:C72"/>
    <mergeCell ref="B70:J70"/>
    <mergeCell ref="B71:C71"/>
    <mergeCell ref="E8:E10"/>
    <mergeCell ref="D19:D33"/>
    <mergeCell ref="B50:C50"/>
    <mergeCell ref="E40:E42"/>
    <mergeCell ref="B47:C47"/>
    <mergeCell ref="B45:C45"/>
    <mergeCell ref="B39:C39"/>
    <mergeCell ref="B46:C46"/>
    <mergeCell ref="B13:C13"/>
    <mergeCell ref="B15:C15"/>
    <mergeCell ref="D40:D43"/>
    <mergeCell ref="D51:D65"/>
    <mergeCell ref="B35:J35"/>
  </mergeCells>
  <phoneticPr fontId="1"/>
  <hyperlinks>
    <hyperlink ref="B71:C71" r:id="rId1" display="&gt; Verification Opinion (FY2023) " xr:uid="{24695920-236D-4346-9817-5285AB73E316}"/>
    <hyperlink ref="B72:C72" r:id="rId2" display="&gt; Verification Opinion (FY2022) " xr:uid="{4366022D-50D3-414B-8DA4-A4AE9D048675}"/>
    <hyperlink ref="J73" location="Contents!A1" display="Contents!A1" xr:uid="{38DC4D0A-6BFC-4C94-9063-4BD79450597F}"/>
  </hyperlinks>
  <pageMargins left="0.7" right="0.7" top="0.75" bottom="0.75" header="0.3" footer="0.3"/>
  <pageSetup paperSize="9" scale="49" orientation="portrait" r:id="rId3"/>
  <rowBreaks count="1" manualBreakCount="1">
    <brk id="36" max="9" man="1"/>
  </row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2205-EDAC-4241-BA35-42751532D3F0}">
  <sheetPr>
    <tabColor theme="6" tint="-0.249977111117893"/>
  </sheetPr>
  <dimension ref="A1:E27"/>
  <sheetViews>
    <sheetView showGridLines="0" view="pageBreakPreview" zoomScaleNormal="100" zoomScaleSheetLayoutView="100" workbookViewId="0">
      <selection sqref="A1:B1"/>
    </sheetView>
  </sheetViews>
  <sheetFormatPr defaultColWidth="9" defaultRowHeight="15.75" customHeight="1" x14ac:dyDescent="0.45"/>
  <cols>
    <col min="1" max="1" width="2.59765625" style="1" customWidth="1"/>
    <col min="2" max="2" width="48" style="1" bestFit="1" customWidth="1"/>
    <col min="3" max="3" width="32.09765625" style="1" bestFit="1" customWidth="1"/>
    <col min="4" max="4" width="29.8984375" style="1" bestFit="1" customWidth="1"/>
    <col min="5" max="6" width="9.09765625" style="1" bestFit="1" customWidth="1"/>
    <col min="7" max="16384" width="9" style="1"/>
  </cols>
  <sheetData>
    <row r="1" spans="1:5" s="142" customFormat="1" ht="30" customHeight="1" x14ac:dyDescent="0.45">
      <c r="A1" s="264" t="s">
        <v>10</v>
      </c>
      <c r="B1" s="264"/>
      <c r="C1" s="188"/>
      <c r="D1" s="188"/>
      <c r="E1" s="188"/>
    </row>
    <row r="2" spans="1:5" ht="10.35" customHeight="1" x14ac:dyDescent="0.45">
      <c r="B2" s="5"/>
    </row>
    <row r="3" spans="1:5" ht="18.600000000000001" x14ac:dyDescent="0.45">
      <c r="A3" s="147" t="s">
        <v>86</v>
      </c>
      <c r="B3" s="6" t="s">
        <v>406</v>
      </c>
    </row>
    <row r="4" spans="1:5" ht="10.35" customHeight="1" x14ac:dyDescent="0.45">
      <c r="B4" s="5"/>
      <c r="C4" s="5"/>
    </row>
    <row r="5" spans="1:5" ht="16.5" customHeight="1" x14ac:dyDescent="0.45">
      <c r="B5" s="158" t="s">
        <v>407</v>
      </c>
      <c r="C5" s="158" t="s">
        <v>333</v>
      </c>
      <c r="D5" s="158" t="s">
        <v>334</v>
      </c>
    </row>
    <row r="6" spans="1:5" ht="16.5" customHeight="1" x14ac:dyDescent="0.45">
      <c r="B6" s="72" t="s">
        <v>408</v>
      </c>
      <c r="C6" s="157" t="s">
        <v>409</v>
      </c>
      <c r="D6" s="243">
        <v>37694</v>
      </c>
    </row>
    <row r="7" spans="1:5" ht="16.5" customHeight="1" x14ac:dyDescent="0.45">
      <c r="B7" s="72" t="s">
        <v>410</v>
      </c>
      <c r="C7" s="157" t="s">
        <v>411</v>
      </c>
      <c r="D7" s="243">
        <v>43917</v>
      </c>
    </row>
    <row r="8" spans="1:5" ht="16.5" customHeight="1" x14ac:dyDescent="0.45">
      <c r="B8" s="72" t="s">
        <v>412</v>
      </c>
      <c r="C8" s="72" t="s">
        <v>413</v>
      </c>
      <c r="D8" s="243">
        <v>43946</v>
      </c>
    </row>
    <row r="9" spans="1:5" ht="16.5" customHeight="1" x14ac:dyDescent="0.45">
      <c r="B9" s="72" t="s">
        <v>414</v>
      </c>
      <c r="C9" s="72" t="s">
        <v>415</v>
      </c>
      <c r="D9" s="243">
        <v>40295</v>
      </c>
    </row>
    <row r="10" spans="1:5" ht="16.5" customHeight="1" x14ac:dyDescent="0.45">
      <c r="B10" s="72" t="s">
        <v>416</v>
      </c>
      <c r="C10" s="72">
        <v>18607</v>
      </c>
      <c r="D10" s="243">
        <v>44623</v>
      </c>
    </row>
    <row r="11" spans="1:5" ht="10.35" customHeight="1" x14ac:dyDescent="0.45">
      <c r="D11" s="146"/>
    </row>
    <row r="12" spans="1:5" ht="15.75" customHeight="1" x14ac:dyDescent="0.45">
      <c r="B12" s="158" t="s">
        <v>417</v>
      </c>
      <c r="C12" s="158" t="s">
        <v>333</v>
      </c>
      <c r="D12" s="158" t="s">
        <v>334</v>
      </c>
    </row>
    <row r="13" spans="1:5" ht="15" x14ac:dyDescent="0.45">
      <c r="B13" s="72" t="s">
        <v>418</v>
      </c>
      <c r="C13" s="157" t="s">
        <v>419</v>
      </c>
      <c r="D13" s="243">
        <v>34374</v>
      </c>
    </row>
    <row r="14" spans="1:5" ht="15.75" customHeight="1" x14ac:dyDescent="0.45">
      <c r="B14" s="72" t="s">
        <v>410</v>
      </c>
      <c r="C14" s="157" t="s">
        <v>420</v>
      </c>
      <c r="D14" s="243">
        <v>36231</v>
      </c>
    </row>
    <row r="15" spans="1:5" ht="15.75" customHeight="1" x14ac:dyDescent="0.45">
      <c r="B15" s="72" t="s">
        <v>421</v>
      </c>
      <c r="C15" s="72" t="s">
        <v>342</v>
      </c>
      <c r="D15" s="243">
        <v>36661</v>
      </c>
    </row>
    <row r="16" spans="1:5" ht="15.75" customHeight="1" x14ac:dyDescent="0.45">
      <c r="B16" s="72" t="s">
        <v>422</v>
      </c>
      <c r="C16" s="72" t="s">
        <v>423</v>
      </c>
      <c r="D16" s="243">
        <v>34534</v>
      </c>
    </row>
    <row r="17" spans="2:4" ht="15.75" customHeight="1" x14ac:dyDescent="0.45">
      <c r="B17" s="72" t="s">
        <v>424</v>
      </c>
      <c r="C17" s="72" t="s">
        <v>425</v>
      </c>
      <c r="D17" s="243">
        <v>35143</v>
      </c>
    </row>
    <row r="18" spans="2:4" ht="15.75" customHeight="1" x14ac:dyDescent="0.45">
      <c r="B18" s="72" t="s">
        <v>426</v>
      </c>
      <c r="C18" s="72" t="s">
        <v>427</v>
      </c>
      <c r="D18" s="243">
        <v>37546</v>
      </c>
    </row>
    <row r="19" spans="2:4" ht="15.75" customHeight="1" x14ac:dyDescent="0.45">
      <c r="B19" s="72" t="s">
        <v>414</v>
      </c>
      <c r="C19" s="72">
        <v>10305</v>
      </c>
      <c r="D19" s="243">
        <v>35902</v>
      </c>
    </row>
    <row r="20" spans="2:4" ht="15.75" customHeight="1" x14ac:dyDescent="0.45">
      <c r="B20" s="72" t="s">
        <v>416</v>
      </c>
      <c r="C20" s="72">
        <v>21555</v>
      </c>
      <c r="D20" s="243">
        <v>44623</v>
      </c>
    </row>
    <row r="21" spans="2:4" ht="15.75" customHeight="1" x14ac:dyDescent="0.45">
      <c r="B21" s="72" t="s">
        <v>412</v>
      </c>
      <c r="C21" s="72" t="s">
        <v>428</v>
      </c>
      <c r="D21" s="243">
        <v>38261</v>
      </c>
    </row>
    <row r="22" spans="2:4" ht="15.75" customHeight="1" x14ac:dyDescent="0.45">
      <c r="B22" s="72" t="s">
        <v>429</v>
      </c>
      <c r="C22" s="72" t="s">
        <v>430</v>
      </c>
      <c r="D22" s="243">
        <v>38271</v>
      </c>
    </row>
    <row r="23" spans="2:4" ht="15.75" customHeight="1" x14ac:dyDescent="0.45">
      <c r="B23" s="72" t="s">
        <v>431</v>
      </c>
      <c r="C23" s="319" t="s">
        <v>432</v>
      </c>
      <c r="D23" s="365">
        <v>43214</v>
      </c>
    </row>
    <row r="24" spans="2:4" ht="15.75" customHeight="1" x14ac:dyDescent="0.45">
      <c r="B24" s="72" t="s">
        <v>433</v>
      </c>
      <c r="C24" s="319"/>
      <c r="D24" s="365"/>
    </row>
    <row r="25" spans="2:4" ht="15.75" customHeight="1" x14ac:dyDescent="0.45">
      <c r="B25" s="72" t="s">
        <v>434</v>
      </c>
      <c r="C25" s="72" t="s">
        <v>435</v>
      </c>
      <c r="D25" s="243">
        <v>41230</v>
      </c>
    </row>
    <row r="26" spans="2:4" ht="10.35" customHeight="1" x14ac:dyDescent="0.45"/>
    <row r="27" spans="2:4" ht="38.4" customHeight="1" x14ac:dyDescent="0.45">
      <c r="D27" s="245" t="s">
        <v>146</v>
      </c>
    </row>
  </sheetData>
  <mergeCells count="3">
    <mergeCell ref="C23:C24"/>
    <mergeCell ref="D23:D24"/>
    <mergeCell ref="A1:B1"/>
  </mergeCells>
  <phoneticPr fontId="1"/>
  <hyperlinks>
    <hyperlink ref="D27" location="Contents!A1" display="Contents!A1" xr:uid="{AA1D0296-027C-401F-9FF4-B4B7C68180A7}"/>
  </hyperlinks>
  <pageMargins left="0.7" right="0.7" top="0.75" bottom="0.75" header="0.3" footer="0.3"/>
  <pageSetup paperSize="9"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A201E-EA23-49DA-B751-16A3C053B63F}">
  <sheetPr>
    <tabColor theme="6" tint="-0.249977111117893"/>
  </sheetPr>
  <dimension ref="A1:U16"/>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23.19921875" style="1" customWidth="1"/>
    <col min="3" max="3" width="9.59765625" style="1" bestFit="1" customWidth="1"/>
    <col min="4" max="4" width="50.59765625" style="1" bestFit="1" customWidth="1"/>
    <col min="5" max="7" width="9.5" style="1" bestFit="1" customWidth="1"/>
    <col min="8" max="8" width="9.09765625" style="1" bestFit="1" customWidth="1"/>
    <col min="9" max="16384" width="9" style="1"/>
  </cols>
  <sheetData>
    <row r="1" spans="1:21" s="142" customFormat="1" ht="30" customHeight="1" x14ac:dyDescent="0.45">
      <c r="A1" s="264" t="s">
        <v>10</v>
      </c>
      <c r="B1" s="264"/>
      <c r="C1" s="264"/>
      <c r="D1" s="264"/>
      <c r="E1" s="264"/>
    </row>
    <row r="2" spans="1:21" ht="10.35" customHeight="1" x14ac:dyDescent="0.45">
      <c r="B2" s="5"/>
      <c r="C2" s="5"/>
    </row>
    <row r="3" spans="1:21" s="7" customFormat="1" ht="18.600000000000001" x14ac:dyDescent="0.45">
      <c r="A3" s="147" t="s">
        <v>86</v>
      </c>
      <c r="B3" s="6" t="s">
        <v>436</v>
      </c>
    </row>
    <row r="4" spans="1:21" ht="10.35" customHeight="1" x14ac:dyDescent="0.45">
      <c r="B4" s="5"/>
      <c r="C4" s="5"/>
    </row>
    <row r="5" spans="1:21" ht="15" x14ac:dyDescent="0.45">
      <c r="B5" s="137" t="s">
        <v>90</v>
      </c>
      <c r="C5" s="158" t="s">
        <v>92</v>
      </c>
      <c r="D5" s="190" t="s">
        <v>91</v>
      </c>
      <c r="E5" s="158" t="s">
        <v>107</v>
      </c>
      <c r="F5" s="158" t="s">
        <v>108</v>
      </c>
      <c r="G5" s="158" t="s">
        <v>95</v>
      </c>
      <c r="H5" s="158" t="s">
        <v>96</v>
      </c>
      <c r="I5" s="158" t="s">
        <v>97</v>
      </c>
    </row>
    <row r="6" spans="1:21" ht="15" x14ac:dyDescent="0.45">
      <c r="B6" s="319" t="s">
        <v>437</v>
      </c>
      <c r="C6" s="72" t="s">
        <v>384</v>
      </c>
      <c r="D6" s="72" t="s">
        <v>438</v>
      </c>
      <c r="E6" s="159">
        <v>2799</v>
      </c>
      <c r="F6" s="159">
        <v>2746</v>
      </c>
      <c r="G6" s="159">
        <v>1653</v>
      </c>
      <c r="H6" s="159">
        <v>1630</v>
      </c>
      <c r="I6" s="159">
        <v>1609</v>
      </c>
    </row>
    <row r="7" spans="1:21" ht="15" x14ac:dyDescent="0.45">
      <c r="B7" s="319"/>
      <c r="C7" s="72" t="s">
        <v>384</v>
      </c>
      <c r="D7" s="72" t="s">
        <v>99</v>
      </c>
      <c r="E7" s="159">
        <v>3766</v>
      </c>
      <c r="F7" s="159">
        <v>3775</v>
      </c>
      <c r="G7" s="159">
        <v>2022</v>
      </c>
      <c r="H7" s="159">
        <v>1998</v>
      </c>
      <c r="I7" s="159">
        <v>1981</v>
      </c>
    </row>
    <row r="8" spans="1:21" ht="15" x14ac:dyDescent="0.45">
      <c r="B8" s="319" t="s">
        <v>439</v>
      </c>
      <c r="C8" s="72" t="s">
        <v>104</v>
      </c>
      <c r="D8" s="72" t="s">
        <v>438</v>
      </c>
      <c r="E8" s="84">
        <v>79.7</v>
      </c>
      <c r="F8" s="160">
        <v>80</v>
      </c>
      <c r="G8" s="84">
        <v>76.7</v>
      </c>
      <c r="H8" s="84">
        <v>76.2</v>
      </c>
      <c r="I8" s="84">
        <v>75.5</v>
      </c>
    </row>
    <row r="9" spans="1:21" ht="15" x14ac:dyDescent="0.45">
      <c r="B9" s="319"/>
      <c r="C9" s="72" t="s">
        <v>104</v>
      </c>
      <c r="D9" s="72" t="s">
        <v>99</v>
      </c>
      <c r="E9" s="84">
        <v>40.1</v>
      </c>
      <c r="F9" s="84">
        <v>38.9</v>
      </c>
      <c r="G9" s="84">
        <v>25.3</v>
      </c>
      <c r="H9" s="160">
        <v>25</v>
      </c>
      <c r="I9" s="160">
        <v>26</v>
      </c>
    </row>
    <row r="10" spans="1:21" ht="10.35" customHeight="1" x14ac:dyDescent="0.45">
      <c r="C10" s="5"/>
      <c r="O10" s="21"/>
      <c r="P10" s="21"/>
      <c r="Q10" s="21"/>
      <c r="R10" s="21"/>
      <c r="S10" s="21"/>
    </row>
    <row r="11" spans="1:21" s="52" customFormat="1" ht="15.75" customHeight="1" x14ac:dyDescent="0.45">
      <c r="B11" s="52" t="s">
        <v>440</v>
      </c>
      <c r="H11" s="155"/>
      <c r="I11" s="155"/>
    </row>
    <row r="12" spans="1:21" ht="15.75" customHeight="1" x14ac:dyDescent="0.45">
      <c r="O12" s="21"/>
      <c r="P12" s="21"/>
      <c r="Q12" s="21"/>
      <c r="R12" s="21"/>
      <c r="S12" s="21"/>
      <c r="T12" s="21"/>
      <c r="U12" s="21"/>
    </row>
    <row r="13" spans="1:21" ht="40.35" customHeight="1" x14ac:dyDescent="0.45">
      <c r="I13" s="245" t="s">
        <v>146</v>
      </c>
      <c r="O13" s="21"/>
      <c r="P13" s="21"/>
      <c r="Q13" s="21"/>
      <c r="R13" s="21"/>
      <c r="S13" s="21"/>
    </row>
    <row r="14" spans="1:21" ht="15.75" customHeight="1" x14ac:dyDescent="0.45">
      <c r="B14" s="41"/>
    </row>
    <row r="15" spans="1:21" ht="15.75" customHeight="1" x14ac:dyDescent="0.45">
      <c r="B15" s="41"/>
    </row>
    <row r="16" spans="1:21" ht="15.75" customHeight="1" x14ac:dyDescent="0.45">
      <c r="B16" s="41"/>
    </row>
  </sheetData>
  <mergeCells count="3">
    <mergeCell ref="B6:B7"/>
    <mergeCell ref="B8:B9"/>
    <mergeCell ref="A1:E1"/>
  </mergeCells>
  <phoneticPr fontId="1"/>
  <hyperlinks>
    <hyperlink ref="I13" location="Contents!A1" display="Contents!A1" xr:uid="{730E9AE5-5201-4208-9CE5-970D04895FB0}"/>
  </hyperlinks>
  <pageMargins left="0.7" right="0.7" top="0.75" bottom="0.75" header="0.3" footer="0.3"/>
  <pageSetup paperSize="9" scale="6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FED7-D1AF-405C-8428-85BD54692B41}">
  <sheetPr>
    <tabColor theme="6" tint="-0.249977111117893"/>
  </sheetPr>
  <dimension ref="A1:E18"/>
  <sheetViews>
    <sheetView showGridLines="0" view="pageBreakPreview" zoomScaleNormal="100" zoomScaleSheetLayoutView="100" workbookViewId="0">
      <selection sqref="A1:B1"/>
    </sheetView>
  </sheetViews>
  <sheetFormatPr defaultColWidth="9" defaultRowHeight="15.75" customHeight="1" x14ac:dyDescent="0.45"/>
  <cols>
    <col min="1" max="1" width="2.59765625" style="1" customWidth="1"/>
    <col min="2" max="2" width="111.59765625" style="1" bestFit="1" customWidth="1"/>
    <col min="3" max="3" width="10.59765625" style="1" bestFit="1" customWidth="1"/>
    <col min="4" max="4" width="33.09765625" style="1" bestFit="1" customWidth="1"/>
    <col min="5" max="7" width="9.5" style="1" bestFit="1" customWidth="1"/>
    <col min="8" max="8" width="9.09765625" style="1" bestFit="1" customWidth="1"/>
    <col min="9" max="16384" width="9" style="1"/>
  </cols>
  <sheetData>
    <row r="1" spans="1:5" s="142" customFormat="1" ht="30" customHeight="1" x14ac:dyDescent="0.45">
      <c r="A1" s="264" t="s">
        <v>10</v>
      </c>
      <c r="B1" s="264"/>
      <c r="C1" s="188"/>
      <c r="D1" s="188"/>
      <c r="E1" s="188"/>
    </row>
    <row r="2" spans="1:5" ht="10.35" customHeight="1" x14ac:dyDescent="0.45">
      <c r="B2" s="5"/>
      <c r="C2" s="5"/>
    </row>
    <row r="3" spans="1:5" s="7" customFormat="1" ht="18.600000000000001" x14ac:dyDescent="0.45">
      <c r="A3" s="147" t="s">
        <v>86</v>
      </c>
      <c r="B3" s="6" t="s">
        <v>441</v>
      </c>
    </row>
    <row r="4" spans="1:5" ht="10.35" customHeight="1" x14ac:dyDescent="0.45">
      <c r="B4" s="5"/>
      <c r="C4" s="5"/>
    </row>
    <row r="5" spans="1:5" ht="15.75" customHeight="1" x14ac:dyDescent="0.45">
      <c r="B5" s="158" t="s">
        <v>442</v>
      </c>
    </row>
    <row r="6" spans="1:5" ht="15.75" customHeight="1" x14ac:dyDescent="0.45">
      <c r="B6" s="77" t="s">
        <v>251</v>
      </c>
    </row>
    <row r="7" spans="1:5" ht="15.75" customHeight="1" x14ac:dyDescent="0.45">
      <c r="C7" s="5"/>
    </row>
    <row r="8" spans="1:5" ht="15.75" customHeight="1" x14ac:dyDescent="0.45">
      <c r="B8" s="158" t="s">
        <v>443</v>
      </c>
    </row>
    <row r="9" spans="1:5" ht="15.75" customHeight="1" x14ac:dyDescent="0.45">
      <c r="B9" s="77" t="s">
        <v>410</v>
      </c>
    </row>
    <row r="11" spans="1:5" ht="15.75" customHeight="1" x14ac:dyDescent="0.45">
      <c r="B11" s="158" t="s">
        <v>444</v>
      </c>
    </row>
    <row r="12" spans="1:5" ht="15.75" customHeight="1" x14ac:dyDescent="0.45">
      <c r="B12" s="167" t="s">
        <v>445</v>
      </c>
    </row>
    <row r="13" spans="1:5" ht="15.75" customHeight="1" x14ac:dyDescent="0.45">
      <c r="B13" s="167" t="s">
        <v>446</v>
      </c>
    </row>
    <row r="14" spans="1:5" ht="15.75" customHeight="1" x14ac:dyDescent="0.45">
      <c r="B14" s="167" t="s">
        <v>424</v>
      </c>
    </row>
    <row r="15" spans="1:5" ht="15.75" customHeight="1" x14ac:dyDescent="0.45">
      <c r="B15" s="77" t="s">
        <v>447</v>
      </c>
    </row>
    <row r="16" spans="1:5" ht="10.35" customHeight="1" x14ac:dyDescent="0.45"/>
    <row r="18" spans="3:3" ht="38.4" customHeight="1" x14ac:dyDescent="0.45">
      <c r="C18" s="245" t="s">
        <v>146</v>
      </c>
    </row>
  </sheetData>
  <mergeCells count="1">
    <mergeCell ref="A1:B1"/>
  </mergeCells>
  <phoneticPr fontId="1"/>
  <hyperlinks>
    <hyperlink ref="C18" location="Contents!A1" display="Contents!A1" xr:uid="{F3CA0568-BB3B-4EC5-85B1-41F1F7C07562}"/>
  </hyperlinks>
  <pageMargins left="0.7" right="0.7" top="0.75" bottom="0.75" header="0.3" footer="0.3"/>
  <pageSetup paperSize="9" scale="6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DB54-3400-4980-8B1C-96394D331E66}">
  <sheetPr>
    <tabColor theme="6" tint="-0.249977111117893"/>
  </sheetPr>
  <dimension ref="A1:U23"/>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56.09765625" style="1" customWidth="1"/>
    <col min="3" max="3" width="17.69921875" style="1" customWidth="1"/>
    <col min="4" max="4" width="34.19921875" style="1" customWidth="1"/>
    <col min="5" max="7" width="9.5" style="1" bestFit="1" customWidth="1"/>
    <col min="8" max="8" width="9.09765625" style="1" bestFit="1" customWidth="1"/>
    <col min="9" max="16384" width="9" style="1"/>
  </cols>
  <sheetData>
    <row r="1" spans="1:21" s="142" customFormat="1" ht="30" customHeight="1" x14ac:dyDescent="0.45">
      <c r="A1" s="264" t="s">
        <v>10</v>
      </c>
      <c r="B1" s="264"/>
      <c r="C1" s="264"/>
      <c r="D1" s="264"/>
      <c r="E1" s="264"/>
    </row>
    <row r="2" spans="1:21" ht="10.35" customHeight="1" x14ac:dyDescent="0.45">
      <c r="B2" s="5"/>
      <c r="C2" s="5"/>
    </row>
    <row r="3" spans="1:21" s="7" customFormat="1" ht="18.600000000000001" x14ac:dyDescent="0.45">
      <c r="A3" s="147" t="s">
        <v>86</v>
      </c>
      <c r="B3" s="6" t="s">
        <v>448</v>
      </c>
    </row>
    <row r="4" spans="1:21" ht="10.35" customHeight="1" x14ac:dyDescent="0.45">
      <c r="B4" s="5"/>
      <c r="C4" s="5"/>
    </row>
    <row r="5" spans="1:21" ht="15.75" customHeight="1" x14ac:dyDescent="0.45">
      <c r="B5" s="137" t="s">
        <v>90</v>
      </c>
      <c r="C5" s="158" t="s">
        <v>92</v>
      </c>
      <c r="D5" s="190" t="s">
        <v>91</v>
      </c>
      <c r="E5" s="158" t="s">
        <v>107</v>
      </c>
      <c r="F5" s="158" t="s">
        <v>108</v>
      </c>
      <c r="G5" s="158" t="s">
        <v>95</v>
      </c>
      <c r="H5" s="158" t="s">
        <v>96</v>
      </c>
      <c r="I5" s="158" t="s">
        <v>97</v>
      </c>
      <c r="O5" s="21"/>
      <c r="P5" s="21"/>
      <c r="Q5" s="21"/>
      <c r="R5" s="21"/>
      <c r="S5" s="21"/>
    </row>
    <row r="6" spans="1:21" ht="15.75" customHeight="1" x14ac:dyDescent="0.45">
      <c r="B6" s="72" t="s">
        <v>449</v>
      </c>
      <c r="C6" s="72" t="s">
        <v>104</v>
      </c>
      <c r="D6" s="297" t="s">
        <v>450</v>
      </c>
      <c r="E6" s="162">
        <v>98.7</v>
      </c>
      <c r="F6" s="162">
        <v>98.9</v>
      </c>
      <c r="G6" s="162">
        <v>98.9</v>
      </c>
      <c r="H6" s="162">
        <v>99.9</v>
      </c>
      <c r="I6" s="84">
        <v>99.9</v>
      </c>
    </row>
    <row r="7" spans="1:21" ht="15.75" customHeight="1" x14ac:dyDescent="0.45">
      <c r="B7" s="319" t="s">
        <v>451</v>
      </c>
      <c r="C7" s="72" t="s">
        <v>104</v>
      </c>
      <c r="D7" s="319"/>
      <c r="E7" s="84">
        <v>26.4</v>
      </c>
      <c r="F7" s="84">
        <v>24.3</v>
      </c>
      <c r="G7" s="84">
        <v>24.1</v>
      </c>
      <c r="H7" s="84">
        <v>28.5</v>
      </c>
      <c r="I7" s="160">
        <v>27</v>
      </c>
      <c r="O7" s="21"/>
      <c r="P7" s="21"/>
      <c r="Q7" s="21"/>
      <c r="R7" s="21"/>
      <c r="S7" s="21"/>
      <c r="T7" s="21"/>
      <c r="U7" s="21"/>
    </row>
    <row r="8" spans="1:21" ht="30" customHeight="1" x14ac:dyDescent="0.45">
      <c r="B8" s="319"/>
      <c r="C8" s="72" t="s">
        <v>104</v>
      </c>
      <c r="D8" s="247" t="s">
        <v>399</v>
      </c>
      <c r="E8" s="124" t="s">
        <v>105</v>
      </c>
      <c r="F8" s="124" t="s">
        <v>105</v>
      </c>
      <c r="G8" s="84">
        <v>27.6</v>
      </c>
      <c r="H8" s="84">
        <v>30.9</v>
      </c>
      <c r="I8" s="84">
        <v>30.6</v>
      </c>
      <c r="O8" s="21"/>
      <c r="P8" s="21"/>
      <c r="Q8" s="21"/>
      <c r="R8" s="21"/>
      <c r="S8" s="21"/>
    </row>
    <row r="9" spans="1:21" ht="15.75" customHeight="1" x14ac:dyDescent="0.45">
      <c r="B9" s="72" t="s">
        <v>452</v>
      </c>
      <c r="C9" s="72" t="s">
        <v>104</v>
      </c>
      <c r="D9" s="297" t="s">
        <v>450</v>
      </c>
      <c r="E9" s="162">
        <v>65.900000000000006</v>
      </c>
      <c r="F9" s="162">
        <v>66.3</v>
      </c>
      <c r="G9" s="162">
        <v>68.8</v>
      </c>
      <c r="H9" s="162">
        <v>67.600000000000009</v>
      </c>
      <c r="I9" s="84">
        <v>67.2</v>
      </c>
    </row>
    <row r="10" spans="1:21" ht="31.2" customHeight="1" x14ac:dyDescent="0.45">
      <c r="B10" s="94" t="s">
        <v>453</v>
      </c>
      <c r="C10" s="72" t="s">
        <v>104</v>
      </c>
      <c r="D10" s="319"/>
      <c r="E10" s="162">
        <v>68.600000000000009</v>
      </c>
      <c r="F10" s="162">
        <v>69.199999999999989</v>
      </c>
      <c r="G10" s="162">
        <v>63.2</v>
      </c>
      <c r="H10" s="162">
        <v>62.1</v>
      </c>
      <c r="I10" s="84">
        <v>62.1</v>
      </c>
    </row>
    <row r="11" spans="1:21" ht="15.75" customHeight="1" x14ac:dyDescent="0.45">
      <c r="B11" s="72" t="s">
        <v>454</v>
      </c>
      <c r="C11" s="72" t="s">
        <v>104</v>
      </c>
      <c r="D11" s="319"/>
      <c r="E11" s="162">
        <v>17.899999999999999</v>
      </c>
      <c r="F11" s="162">
        <v>16.2</v>
      </c>
      <c r="G11" s="162">
        <v>10.7</v>
      </c>
      <c r="H11" s="162">
        <v>10.100000000000001</v>
      </c>
      <c r="I11" s="84">
        <v>10.3</v>
      </c>
    </row>
    <row r="12" spans="1:21" ht="15.75" customHeight="1" x14ac:dyDescent="0.45">
      <c r="B12" s="72" t="s">
        <v>455</v>
      </c>
      <c r="C12" s="72" t="s">
        <v>104</v>
      </c>
      <c r="D12" s="319"/>
      <c r="E12" s="162">
        <v>92.2</v>
      </c>
      <c r="F12" s="162">
        <v>91.4</v>
      </c>
      <c r="G12" s="162">
        <v>84.8</v>
      </c>
      <c r="H12" s="162">
        <v>82</v>
      </c>
      <c r="I12" s="84">
        <v>68.400000000000006</v>
      </c>
    </row>
    <row r="13" spans="1:21" ht="20.399999999999999" customHeight="1" x14ac:dyDescent="0.45">
      <c r="B13" s="319" t="s">
        <v>456</v>
      </c>
      <c r="C13" s="72" t="s">
        <v>104</v>
      </c>
      <c r="D13" s="319"/>
      <c r="E13" s="84">
        <v>8.1999999999999993</v>
      </c>
      <c r="F13" s="84">
        <v>8.9</v>
      </c>
      <c r="G13" s="84">
        <v>7.5</v>
      </c>
      <c r="H13" s="84">
        <v>6.8</v>
      </c>
      <c r="I13" s="84">
        <v>8.6</v>
      </c>
    </row>
    <row r="14" spans="1:21" ht="32.4" customHeight="1" x14ac:dyDescent="0.45">
      <c r="B14" s="319"/>
      <c r="C14" s="72" t="s">
        <v>104</v>
      </c>
      <c r="D14" s="231" t="s">
        <v>399</v>
      </c>
      <c r="E14" s="124" t="s">
        <v>105</v>
      </c>
      <c r="F14" s="124" t="s">
        <v>105</v>
      </c>
      <c r="G14" s="84">
        <v>8.8000000000000007</v>
      </c>
      <c r="H14" s="84">
        <v>8.8000000000000007</v>
      </c>
      <c r="I14" s="84">
        <v>9.3000000000000007</v>
      </c>
    </row>
    <row r="15" spans="1:21" ht="15.75" customHeight="1" x14ac:dyDescent="0.45">
      <c r="B15" s="72" t="s">
        <v>457</v>
      </c>
      <c r="C15" s="72" t="s">
        <v>458</v>
      </c>
      <c r="D15" s="297" t="s">
        <v>450</v>
      </c>
      <c r="E15" s="166">
        <v>1.26</v>
      </c>
      <c r="F15" s="166">
        <v>1.01</v>
      </c>
      <c r="G15" s="166">
        <v>1.46</v>
      </c>
      <c r="H15" s="166">
        <v>1.24</v>
      </c>
      <c r="I15" s="84">
        <v>1.08</v>
      </c>
    </row>
    <row r="16" spans="1:21" ht="15.75" customHeight="1" x14ac:dyDescent="0.45">
      <c r="B16" s="72" t="s">
        <v>459</v>
      </c>
      <c r="C16" s="72" t="s">
        <v>384</v>
      </c>
      <c r="D16" s="319"/>
      <c r="E16" s="159">
        <v>1472</v>
      </c>
      <c r="F16" s="159">
        <v>1794</v>
      </c>
      <c r="G16" s="159">
        <v>1601</v>
      </c>
      <c r="H16" s="159">
        <v>2423</v>
      </c>
      <c r="I16" s="159">
        <v>4202</v>
      </c>
    </row>
    <row r="17" spans="2:9" ht="10.35" customHeight="1" x14ac:dyDescent="0.45">
      <c r="C17" s="5"/>
    </row>
    <row r="18" spans="2:9" ht="44.4" customHeight="1" x14ac:dyDescent="0.45">
      <c r="H18" s="145"/>
      <c r="I18" s="245" t="s">
        <v>146</v>
      </c>
    </row>
    <row r="21" spans="2:9" ht="15.75" customHeight="1" x14ac:dyDescent="0.45">
      <c r="B21" s="41"/>
    </row>
    <row r="22" spans="2:9" ht="15.75" customHeight="1" x14ac:dyDescent="0.45">
      <c r="B22" s="41"/>
    </row>
    <row r="23" spans="2:9" ht="15.75" customHeight="1" x14ac:dyDescent="0.45">
      <c r="B23" s="41"/>
    </row>
  </sheetData>
  <mergeCells count="6">
    <mergeCell ref="A1:E1"/>
    <mergeCell ref="D15:D16"/>
    <mergeCell ref="D6:D7"/>
    <mergeCell ref="B7:B8"/>
    <mergeCell ref="D9:D13"/>
    <mergeCell ref="B13:B14"/>
  </mergeCells>
  <phoneticPr fontId="1"/>
  <hyperlinks>
    <hyperlink ref="I18" location="Contents!A1" display="Contents!A1" xr:uid="{A5DC4889-A0D9-4658-8581-48CA093729DE}"/>
  </hyperlinks>
  <pageMargins left="0.7" right="0.7" top="0.75" bottom="0.75" header="0.3" footer="0.3"/>
  <pageSetup paperSize="9" scale="3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621A1-A62C-4CAE-9E88-F3A514FE629D}">
  <sheetPr>
    <tabColor theme="6" tint="-0.249977111117893"/>
  </sheetPr>
  <dimension ref="A1:U18"/>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52.69921875" style="1" customWidth="1"/>
    <col min="3" max="3" width="11.69921875" style="1" customWidth="1"/>
    <col min="4" max="4" width="24.59765625" style="1" customWidth="1"/>
    <col min="5" max="7" width="9.5" style="1" bestFit="1" customWidth="1"/>
    <col min="8" max="9" width="9.09765625" style="1" bestFit="1" customWidth="1"/>
    <col min="10" max="16384" width="9" style="1"/>
  </cols>
  <sheetData>
    <row r="1" spans="1:19" s="142" customFormat="1" ht="30" customHeight="1" x14ac:dyDescent="0.45">
      <c r="A1" s="264" t="s">
        <v>10</v>
      </c>
      <c r="B1" s="264"/>
      <c r="C1" s="264"/>
      <c r="D1" s="264"/>
      <c r="E1" s="264"/>
    </row>
    <row r="2" spans="1:19" ht="10.35" customHeight="1" x14ac:dyDescent="0.45">
      <c r="B2" s="5"/>
      <c r="C2" s="5"/>
    </row>
    <row r="3" spans="1:19" s="7" customFormat="1" ht="18.600000000000001" x14ac:dyDescent="0.45">
      <c r="A3" s="147" t="s">
        <v>86</v>
      </c>
      <c r="B3" s="6" t="s">
        <v>460</v>
      </c>
    </row>
    <row r="4" spans="1:19" ht="10.35" customHeight="1" x14ac:dyDescent="0.45">
      <c r="B4" s="5"/>
      <c r="C4" s="5"/>
    </row>
    <row r="5" spans="1:19" ht="16.5" customHeight="1" x14ac:dyDescent="0.45">
      <c r="B5" s="137" t="s">
        <v>90</v>
      </c>
      <c r="C5" s="158" t="s">
        <v>92</v>
      </c>
      <c r="D5" s="190" t="s">
        <v>91</v>
      </c>
      <c r="E5" s="158" t="s">
        <v>379</v>
      </c>
      <c r="F5" s="158" t="s">
        <v>380</v>
      </c>
      <c r="G5" s="158" t="s">
        <v>381</v>
      </c>
      <c r="H5" s="158" t="s">
        <v>96</v>
      </c>
      <c r="I5" s="158" t="s">
        <v>97</v>
      </c>
    </row>
    <row r="6" spans="1:19" ht="28.35" customHeight="1" x14ac:dyDescent="0.45">
      <c r="B6" s="72" t="s">
        <v>461</v>
      </c>
      <c r="C6" s="72" t="s">
        <v>462</v>
      </c>
      <c r="D6" s="323" t="s">
        <v>463</v>
      </c>
      <c r="E6" s="161">
        <v>0.5</v>
      </c>
      <c r="F6" s="161">
        <v>0.5</v>
      </c>
      <c r="G6" s="161">
        <v>0.5</v>
      </c>
      <c r="H6" s="161">
        <v>0.5</v>
      </c>
      <c r="I6" s="161">
        <v>1</v>
      </c>
    </row>
    <row r="7" spans="1:19" ht="28.35" customHeight="1" x14ac:dyDescent="0.45">
      <c r="B7" s="72" t="s">
        <v>464</v>
      </c>
      <c r="C7" s="72" t="s">
        <v>462</v>
      </c>
      <c r="D7" s="323"/>
      <c r="E7" s="164" t="s">
        <v>105</v>
      </c>
      <c r="F7" s="164" t="s">
        <v>105</v>
      </c>
      <c r="G7" s="164" t="s">
        <v>105</v>
      </c>
      <c r="H7" s="161">
        <v>0.5</v>
      </c>
      <c r="I7" s="161">
        <v>1</v>
      </c>
    </row>
    <row r="8" spans="1:19" ht="28.35" customHeight="1" x14ac:dyDescent="0.45">
      <c r="B8" s="72" t="s">
        <v>465</v>
      </c>
      <c r="C8" s="72" t="s">
        <v>462</v>
      </c>
      <c r="D8" s="319" t="s">
        <v>251</v>
      </c>
      <c r="E8" s="161">
        <v>0.5</v>
      </c>
      <c r="F8" s="161">
        <v>0.5</v>
      </c>
      <c r="G8" s="161">
        <v>0.5</v>
      </c>
      <c r="H8" s="161">
        <v>0.5</v>
      </c>
      <c r="I8" s="161">
        <v>1</v>
      </c>
    </row>
    <row r="9" spans="1:19" ht="28.35" customHeight="1" x14ac:dyDescent="0.45">
      <c r="B9" s="72" t="s">
        <v>466</v>
      </c>
      <c r="C9" s="72" t="s">
        <v>462</v>
      </c>
      <c r="D9" s="319"/>
      <c r="E9" s="161">
        <v>0.5</v>
      </c>
      <c r="F9" s="161">
        <v>0.5</v>
      </c>
      <c r="G9" s="164" t="s">
        <v>105</v>
      </c>
      <c r="H9" s="164" t="s">
        <v>105</v>
      </c>
      <c r="I9" s="161">
        <v>1</v>
      </c>
    </row>
    <row r="10" spans="1:19" ht="28.35" customHeight="1" x14ac:dyDescent="0.45">
      <c r="B10" s="72" t="s">
        <v>467</v>
      </c>
      <c r="C10" s="72" t="s">
        <v>462</v>
      </c>
      <c r="D10" s="319"/>
      <c r="E10" s="164" t="s">
        <v>105</v>
      </c>
      <c r="F10" s="164" t="s">
        <v>105</v>
      </c>
      <c r="G10" s="161">
        <v>0.5</v>
      </c>
      <c r="H10" s="161">
        <v>0.5</v>
      </c>
      <c r="I10" s="161">
        <v>1</v>
      </c>
    </row>
    <row r="11" spans="1:19" ht="28.35" customHeight="1" x14ac:dyDescent="0.45">
      <c r="B11" s="72" t="s">
        <v>468</v>
      </c>
      <c r="C11" s="165" t="s">
        <v>384</v>
      </c>
      <c r="D11" s="319"/>
      <c r="E11" s="84">
        <v>6</v>
      </c>
      <c r="F11" s="84">
        <v>5</v>
      </c>
      <c r="G11" s="84">
        <v>5</v>
      </c>
      <c r="H11" s="84">
        <v>6</v>
      </c>
      <c r="I11" s="161">
        <v>5</v>
      </c>
    </row>
    <row r="12" spans="1:19" ht="10.35" customHeight="1" x14ac:dyDescent="0.45">
      <c r="D12" s="42"/>
      <c r="E12" s="42"/>
      <c r="F12" s="42"/>
      <c r="G12" s="42"/>
      <c r="H12" s="42"/>
      <c r="I12" s="42"/>
    </row>
    <row r="13" spans="1:19" s="52" customFormat="1" ht="15.75" customHeight="1" x14ac:dyDescent="0.45">
      <c r="B13" s="153" t="s">
        <v>469</v>
      </c>
    </row>
    <row r="14" spans="1:19" ht="15.75" customHeight="1" x14ac:dyDescent="0.45">
      <c r="B14" s="41"/>
      <c r="G14" s="52"/>
      <c r="H14" s="52"/>
      <c r="I14" s="52"/>
    </row>
    <row r="15" spans="1:19" ht="48" customHeight="1" x14ac:dyDescent="0.45">
      <c r="I15" s="245" t="s">
        <v>146</v>
      </c>
      <c r="O15" s="21"/>
      <c r="P15" s="21"/>
      <c r="Q15" s="21"/>
      <c r="R15" s="21"/>
      <c r="S15" s="21"/>
    </row>
    <row r="16" spans="1:19" ht="15.75" customHeight="1" x14ac:dyDescent="0.45">
      <c r="B16" s="41"/>
    </row>
    <row r="17" spans="15:21" ht="15.75" customHeight="1" x14ac:dyDescent="0.45">
      <c r="O17" s="21"/>
      <c r="P17" s="21"/>
      <c r="Q17" s="21"/>
      <c r="R17" s="21"/>
      <c r="S17" s="21"/>
      <c r="T17" s="21"/>
      <c r="U17" s="21"/>
    </row>
    <row r="18" spans="15:21" ht="15.75" customHeight="1" x14ac:dyDescent="0.45">
      <c r="O18" s="21"/>
      <c r="P18" s="21"/>
      <c r="Q18" s="21"/>
      <c r="R18" s="21"/>
      <c r="S18" s="21"/>
    </row>
  </sheetData>
  <mergeCells count="3">
    <mergeCell ref="D6:D7"/>
    <mergeCell ref="D8:D11"/>
    <mergeCell ref="A1:E1"/>
  </mergeCells>
  <phoneticPr fontId="1"/>
  <hyperlinks>
    <hyperlink ref="I15" location="Contents!A1" display="Contents!A1" xr:uid="{F8BEFEB4-83E8-4FC8-A855-D8F5FED205DC}"/>
  </hyperlinks>
  <pageMargins left="0.7" right="0.7" top="0.75" bottom="0.75" header="0.3" footer="0.3"/>
  <pageSetup paperSize="9" scale="5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5992-6BC3-4FE7-8220-ED69125667AE}">
  <sheetPr>
    <tabColor theme="6" tint="-0.249977111117893"/>
  </sheetPr>
  <dimension ref="A1:V17"/>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45.3984375" style="1" customWidth="1"/>
    <col min="3" max="3" width="12" style="1" bestFit="1" customWidth="1"/>
    <col min="4" max="4" width="30" style="1" customWidth="1"/>
    <col min="5" max="9" width="12.5" style="1" customWidth="1"/>
    <col min="10" max="16384" width="9" style="1"/>
  </cols>
  <sheetData>
    <row r="1" spans="1:22" s="142" customFormat="1" ht="30" customHeight="1" x14ac:dyDescent="0.45">
      <c r="A1" s="264" t="s">
        <v>10</v>
      </c>
      <c r="B1" s="264"/>
      <c r="C1" s="264"/>
      <c r="D1" s="264"/>
      <c r="E1" s="264"/>
      <c r="F1" s="264"/>
    </row>
    <row r="2" spans="1:22" ht="10.35" customHeight="1" x14ac:dyDescent="0.45">
      <c r="B2" s="5"/>
      <c r="C2" s="5"/>
      <c r="D2" s="5"/>
    </row>
    <row r="3" spans="1:22" s="7" customFormat="1" ht="18.600000000000001" x14ac:dyDescent="0.45">
      <c r="A3" s="147" t="s">
        <v>86</v>
      </c>
      <c r="B3" s="6" t="s">
        <v>470</v>
      </c>
    </row>
    <row r="4" spans="1:22" ht="10.35" customHeight="1" x14ac:dyDescent="0.45">
      <c r="B4" s="5"/>
      <c r="C4" s="5"/>
      <c r="D4" s="5"/>
    </row>
    <row r="5" spans="1:22" ht="16.5" customHeight="1" x14ac:dyDescent="0.45">
      <c r="B5" s="137" t="s">
        <v>90</v>
      </c>
      <c r="C5" s="158" t="s">
        <v>92</v>
      </c>
      <c r="D5" s="190" t="s">
        <v>91</v>
      </c>
      <c r="E5" s="158" t="s">
        <v>379</v>
      </c>
      <c r="F5" s="158" t="s">
        <v>380</v>
      </c>
      <c r="G5" s="158" t="s">
        <v>381</v>
      </c>
      <c r="H5" s="158" t="s">
        <v>96</v>
      </c>
      <c r="I5" s="158" t="s">
        <v>97</v>
      </c>
    </row>
    <row r="6" spans="1:22" ht="15.75" customHeight="1" x14ac:dyDescent="0.45">
      <c r="B6" s="72" t="s">
        <v>471</v>
      </c>
      <c r="C6" s="72" t="s">
        <v>472</v>
      </c>
      <c r="D6" s="367" t="s">
        <v>473</v>
      </c>
      <c r="E6" s="161">
        <v>43624</v>
      </c>
      <c r="F6" s="161">
        <v>34591</v>
      </c>
      <c r="G6" s="161">
        <v>17828</v>
      </c>
      <c r="H6" s="161">
        <v>40923</v>
      </c>
      <c r="I6" s="161">
        <v>37166</v>
      </c>
    </row>
    <row r="7" spans="1:22" ht="15.75" customHeight="1" x14ac:dyDescent="0.45">
      <c r="B7" s="72" t="s">
        <v>474</v>
      </c>
      <c r="C7" s="72" t="s">
        <v>462</v>
      </c>
      <c r="D7" s="367"/>
      <c r="E7" s="162">
        <v>12.4</v>
      </c>
      <c r="F7" s="162">
        <v>10.1</v>
      </c>
      <c r="G7" s="162">
        <v>8.3000000000000007</v>
      </c>
      <c r="H7" s="162">
        <v>19.100000000000001</v>
      </c>
      <c r="I7" s="162">
        <v>17.399999999999999</v>
      </c>
    </row>
    <row r="8" spans="1:22" ht="15.75" customHeight="1" x14ac:dyDescent="0.45">
      <c r="B8" s="72" t="s">
        <v>475</v>
      </c>
      <c r="C8" s="72" t="s">
        <v>476</v>
      </c>
      <c r="D8" s="367"/>
      <c r="E8" s="161">
        <v>115513</v>
      </c>
      <c r="F8" s="161">
        <v>120628</v>
      </c>
      <c r="G8" s="161">
        <v>102612</v>
      </c>
      <c r="H8" s="161">
        <v>104765</v>
      </c>
      <c r="I8" s="161">
        <v>86942</v>
      </c>
    </row>
    <row r="9" spans="1:22" ht="15.75" customHeight="1" x14ac:dyDescent="0.45">
      <c r="B9" s="72" t="s">
        <v>477</v>
      </c>
      <c r="C9" s="72" t="s">
        <v>478</v>
      </c>
      <c r="D9" s="367"/>
      <c r="E9" s="161">
        <v>32900</v>
      </c>
      <c r="F9" s="161">
        <v>35148</v>
      </c>
      <c r="G9" s="161">
        <v>47616</v>
      </c>
      <c r="H9" s="161">
        <v>48979</v>
      </c>
      <c r="I9" s="161">
        <v>40799</v>
      </c>
    </row>
    <row r="10" spans="1:22" ht="10.35" customHeight="1" x14ac:dyDescent="0.45"/>
    <row r="11" spans="1:22" s="52" customFormat="1" ht="43.2" customHeight="1" x14ac:dyDescent="0.45">
      <c r="B11" s="366" t="s">
        <v>479</v>
      </c>
      <c r="C11" s="366"/>
      <c r="D11" s="366"/>
      <c r="E11" s="366"/>
      <c r="F11" s="366"/>
      <c r="G11" s="366"/>
      <c r="H11" s="366"/>
      <c r="I11" s="366"/>
    </row>
    <row r="12" spans="1:22" ht="10.35" customHeight="1" x14ac:dyDescent="0.45"/>
    <row r="13" spans="1:22" ht="39.6" customHeight="1" x14ac:dyDescent="0.45">
      <c r="B13" s="41"/>
      <c r="I13" s="245" t="s">
        <v>146</v>
      </c>
    </row>
    <row r="14" spans="1:22" ht="15.75" customHeight="1" x14ac:dyDescent="0.45">
      <c r="B14" s="41"/>
      <c r="P14" s="21"/>
      <c r="Q14" s="21"/>
      <c r="R14" s="21"/>
      <c r="S14" s="21"/>
      <c r="T14" s="21"/>
    </row>
    <row r="15" spans="1:22" ht="15.75" customHeight="1" x14ac:dyDescent="0.45">
      <c r="B15" s="41"/>
    </row>
    <row r="16" spans="1:22" ht="15.75" customHeight="1" x14ac:dyDescent="0.45">
      <c r="P16" s="21"/>
      <c r="Q16" s="21"/>
      <c r="R16" s="21"/>
      <c r="S16" s="21"/>
      <c r="T16" s="21"/>
      <c r="U16" s="21"/>
      <c r="V16" s="21"/>
    </row>
    <row r="17" spans="16:20" ht="15.75" customHeight="1" x14ac:dyDescent="0.45">
      <c r="P17" s="21"/>
      <c r="Q17" s="21"/>
      <c r="R17" s="21"/>
      <c r="S17" s="21"/>
      <c r="T17" s="21"/>
    </row>
  </sheetData>
  <mergeCells count="3">
    <mergeCell ref="A1:F1"/>
    <mergeCell ref="B11:I11"/>
    <mergeCell ref="D6:D9"/>
  </mergeCells>
  <phoneticPr fontId="1"/>
  <hyperlinks>
    <hyperlink ref="I13" location="Contents!A1" display="Contents!A1" xr:uid="{7D0D1112-63A4-484C-97E5-5BBA5F7DF19F}"/>
  </hyperlinks>
  <pageMargins left="0.7" right="0.7" top="0.75" bottom="0.75" header="0.3" footer="0.3"/>
  <pageSetup paperSize="9" scale="4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5F46-FC68-41B3-9188-257C918146BF}">
  <sheetPr>
    <tabColor theme="6" tint="-0.249977111117893"/>
  </sheetPr>
  <dimension ref="A1:J18"/>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44.09765625" style="1" bestFit="1" customWidth="1"/>
    <col min="3" max="3" width="43.69921875" style="1" customWidth="1"/>
    <col min="4" max="4" width="9.09765625" style="1" bestFit="1" customWidth="1"/>
    <col min="5" max="5" width="44.3984375" style="1" customWidth="1"/>
    <col min="6" max="6" width="9.09765625" style="1" bestFit="1" customWidth="1"/>
    <col min="7" max="16384" width="9" style="1"/>
  </cols>
  <sheetData>
    <row r="1" spans="1:10" s="142" customFormat="1" ht="30" customHeight="1" x14ac:dyDescent="0.45">
      <c r="A1" s="264" t="s">
        <v>10</v>
      </c>
      <c r="B1" s="264"/>
      <c r="C1" s="264"/>
      <c r="D1" s="264"/>
      <c r="E1" s="264"/>
    </row>
    <row r="2" spans="1:10" ht="10.35" customHeight="1" x14ac:dyDescent="0.45">
      <c r="B2" s="5"/>
      <c r="C2" s="5"/>
    </row>
    <row r="3" spans="1:10" s="7" customFormat="1" ht="18.600000000000001" x14ac:dyDescent="0.45">
      <c r="A3" s="147" t="s">
        <v>86</v>
      </c>
      <c r="B3" s="6" t="s">
        <v>480</v>
      </c>
    </row>
    <row r="4" spans="1:10" ht="10.35" customHeight="1" x14ac:dyDescent="0.45">
      <c r="B4" s="5"/>
      <c r="C4" s="5"/>
    </row>
    <row r="5" spans="1:10" ht="15.75" customHeight="1" x14ac:dyDescent="0.45">
      <c r="B5" s="158" t="s">
        <v>90</v>
      </c>
      <c r="C5" s="191" t="s">
        <v>111</v>
      </c>
      <c r="D5" s="158" t="s">
        <v>92</v>
      </c>
      <c r="E5" s="190" t="s">
        <v>91</v>
      </c>
      <c r="F5" s="158" t="s">
        <v>107</v>
      </c>
      <c r="G5" s="158" t="s">
        <v>108</v>
      </c>
      <c r="H5" s="158" t="s">
        <v>95</v>
      </c>
      <c r="I5" s="158" t="s">
        <v>96</v>
      </c>
      <c r="J5" s="158" t="s">
        <v>97</v>
      </c>
    </row>
    <row r="6" spans="1:10" ht="15.75" customHeight="1" x14ac:dyDescent="0.45">
      <c r="B6" s="318" t="s">
        <v>481</v>
      </c>
      <c r="C6" s="72" t="s">
        <v>482</v>
      </c>
      <c r="D6" s="72" t="s">
        <v>384</v>
      </c>
      <c r="E6" s="72" t="s">
        <v>483</v>
      </c>
      <c r="F6" s="84">
        <v>101</v>
      </c>
      <c r="G6" s="84">
        <v>42</v>
      </c>
      <c r="H6" s="84">
        <v>17</v>
      </c>
      <c r="I6" s="84">
        <v>52</v>
      </c>
      <c r="J6" s="84">
        <v>42</v>
      </c>
    </row>
    <row r="7" spans="1:10" ht="15.75" customHeight="1" x14ac:dyDescent="0.45">
      <c r="B7" s="319"/>
      <c r="C7" s="72" t="s">
        <v>484</v>
      </c>
      <c r="D7" s="72" t="s">
        <v>384</v>
      </c>
      <c r="E7" s="72" t="s">
        <v>438</v>
      </c>
      <c r="F7" s="84">
        <v>29</v>
      </c>
      <c r="G7" s="84">
        <v>12</v>
      </c>
      <c r="H7" s="84">
        <v>4</v>
      </c>
      <c r="I7" s="84">
        <v>10</v>
      </c>
      <c r="J7" s="84">
        <v>11</v>
      </c>
    </row>
    <row r="8" spans="1:10" ht="15.75" customHeight="1" x14ac:dyDescent="0.45">
      <c r="B8" s="319"/>
      <c r="C8" s="72" t="s">
        <v>485</v>
      </c>
      <c r="D8" s="72" t="s">
        <v>384</v>
      </c>
      <c r="E8" s="72" t="s">
        <v>438</v>
      </c>
      <c r="F8" s="84">
        <v>130</v>
      </c>
      <c r="G8" s="84">
        <v>54</v>
      </c>
      <c r="H8" s="84">
        <v>21</v>
      </c>
      <c r="I8" s="84">
        <v>62</v>
      </c>
      <c r="J8" s="84">
        <v>53</v>
      </c>
    </row>
    <row r="9" spans="1:10" ht="15.75" customHeight="1" x14ac:dyDescent="0.45">
      <c r="B9" s="319" t="s">
        <v>486</v>
      </c>
      <c r="C9" s="72" t="s">
        <v>487</v>
      </c>
      <c r="D9" s="72" t="s">
        <v>104</v>
      </c>
      <c r="E9" s="72" t="s">
        <v>438</v>
      </c>
      <c r="F9" s="84">
        <v>26</v>
      </c>
      <c r="G9" s="84">
        <v>30</v>
      </c>
      <c r="H9" s="84">
        <v>17</v>
      </c>
      <c r="I9" s="84">
        <v>11</v>
      </c>
      <c r="J9" s="84">
        <v>16</v>
      </c>
    </row>
    <row r="10" spans="1:10" ht="15.75" customHeight="1" x14ac:dyDescent="0.45">
      <c r="B10" s="319"/>
      <c r="C10" s="72" t="s">
        <v>488</v>
      </c>
      <c r="D10" s="72" t="s">
        <v>104</v>
      </c>
      <c r="E10" s="72" t="s">
        <v>438</v>
      </c>
      <c r="F10" s="84">
        <v>55</v>
      </c>
      <c r="G10" s="84">
        <v>60</v>
      </c>
      <c r="H10" s="84">
        <v>100</v>
      </c>
      <c r="I10" s="84">
        <v>40</v>
      </c>
      <c r="J10" s="84">
        <v>75</v>
      </c>
    </row>
    <row r="11" spans="1:10" ht="15.75" customHeight="1" x14ac:dyDescent="0.45">
      <c r="B11" s="319" t="s">
        <v>489</v>
      </c>
      <c r="C11" s="72" t="s">
        <v>482</v>
      </c>
      <c r="D11" s="72" t="s">
        <v>384</v>
      </c>
      <c r="E11" s="72" t="s">
        <v>438</v>
      </c>
      <c r="F11" s="84">
        <v>22</v>
      </c>
      <c r="G11" s="84">
        <v>30</v>
      </c>
      <c r="H11" s="84">
        <v>44</v>
      </c>
      <c r="I11" s="84">
        <v>9</v>
      </c>
      <c r="J11" s="84">
        <v>21</v>
      </c>
    </row>
    <row r="12" spans="1:10" ht="15.75" customHeight="1" x14ac:dyDescent="0.45">
      <c r="B12" s="319"/>
      <c r="C12" s="72" t="s">
        <v>484</v>
      </c>
      <c r="D12" s="72" t="s">
        <v>384</v>
      </c>
      <c r="E12" s="72" t="s">
        <v>438</v>
      </c>
      <c r="F12" s="84">
        <v>3</v>
      </c>
      <c r="G12" s="84">
        <v>5</v>
      </c>
      <c r="H12" s="84">
        <v>7</v>
      </c>
      <c r="I12" s="84">
        <v>2</v>
      </c>
      <c r="J12" s="84">
        <v>5</v>
      </c>
    </row>
    <row r="13" spans="1:10" ht="15.75" customHeight="1" x14ac:dyDescent="0.45">
      <c r="B13" s="319"/>
      <c r="C13" s="72" t="s">
        <v>485</v>
      </c>
      <c r="D13" s="72" t="s">
        <v>384</v>
      </c>
      <c r="E13" s="72" t="s">
        <v>438</v>
      </c>
      <c r="F13" s="84">
        <v>25</v>
      </c>
      <c r="G13" s="84">
        <v>35</v>
      </c>
      <c r="H13" s="84">
        <v>51</v>
      </c>
      <c r="I13" s="84">
        <v>11</v>
      </c>
      <c r="J13" s="84">
        <v>26</v>
      </c>
    </row>
    <row r="14" spans="1:10" ht="15.75" customHeight="1" x14ac:dyDescent="0.45">
      <c r="B14" s="72" t="s">
        <v>490</v>
      </c>
      <c r="C14" s="72" t="s">
        <v>105</v>
      </c>
      <c r="D14" s="72" t="s">
        <v>384</v>
      </c>
      <c r="E14" s="72" t="s">
        <v>438</v>
      </c>
      <c r="F14" s="84">
        <v>7</v>
      </c>
      <c r="G14" s="84">
        <v>1</v>
      </c>
      <c r="H14" s="84">
        <v>0</v>
      </c>
      <c r="I14" s="84">
        <v>3</v>
      </c>
      <c r="J14" s="84">
        <v>1</v>
      </c>
    </row>
    <row r="15" spans="1:10" ht="10.35" customHeight="1" x14ac:dyDescent="0.45"/>
    <row r="16" spans="1:10" s="52" customFormat="1" ht="15.75" customHeight="1" x14ac:dyDescent="0.45">
      <c r="B16" s="52" t="s">
        <v>491</v>
      </c>
    </row>
    <row r="17" spans="2:10" s="52" customFormat="1" ht="15.75" customHeight="1" x14ac:dyDescent="0.45">
      <c r="B17" s="52" t="s">
        <v>492</v>
      </c>
    </row>
    <row r="18" spans="2:10" ht="33" customHeight="1" x14ac:dyDescent="0.45">
      <c r="J18" s="245" t="s">
        <v>146</v>
      </c>
    </row>
  </sheetData>
  <mergeCells count="4">
    <mergeCell ref="B6:B8"/>
    <mergeCell ref="B9:B10"/>
    <mergeCell ref="B11:B13"/>
    <mergeCell ref="A1:E1"/>
  </mergeCells>
  <phoneticPr fontId="1"/>
  <hyperlinks>
    <hyperlink ref="J18" location="Contents!A1" display="Contents!A1" xr:uid="{FD217E1F-9C6C-4F64-939F-3A4E170BDD19}"/>
  </hyperlinks>
  <pageMargins left="0.7" right="0.7" top="0.75" bottom="0.75" header="0.3" footer="0.3"/>
  <pageSetup paperSize="9" scale="3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A39B1-B9BA-4422-9DEE-881DFB29E20A}">
  <sheetPr>
    <tabColor theme="6" tint="-0.249977111117893"/>
  </sheetPr>
  <dimension ref="A1:J29"/>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51.19921875" style="1" customWidth="1"/>
    <col min="3" max="3" width="20.5" style="1" customWidth="1"/>
    <col min="4" max="4" width="9.09765625" style="1" bestFit="1" customWidth="1"/>
    <col min="5" max="5" width="44.59765625" style="1" customWidth="1"/>
    <col min="6" max="6" width="9.09765625" style="1" bestFit="1" customWidth="1"/>
    <col min="7" max="16384" width="9" style="1"/>
  </cols>
  <sheetData>
    <row r="1" spans="1:10" s="142" customFormat="1" ht="30" customHeight="1" x14ac:dyDescent="0.45">
      <c r="A1" s="264" t="s">
        <v>10</v>
      </c>
      <c r="B1" s="264"/>
      <c r="C1" s="264"/>
      <c r="D1" s="264"/>
      <c r="E1" s="264"/>
    </row>
    <row r="2" spans="1:10" ht="10.35" customHeight="1" x14ac:dyDescent="0.45">
      <c r="B2" s="5"/>
      <c r="C2" s="5"/>
    </row>
    <row r="3" spans="1:10" s="7" customFormat="1" ht="18.600000000000001" x14ac:dyDescent="0.45">
      <c r="A3" s="147" t="s">
        <v>86</v>
      </c>
      <c r="B3" s="6" t="s">
        <v>493</v>
      </c>
    </row>
    <row r="4" spans="1:10" ht="10.35" customHeight="1" x14ac:dyDescent="0.45">
      <c r="B4" s="5"/>
      <c r="C4" s="5"/>
    </row>
    <row r="5" spans="1:10" s="17" customFormat="1" ht="15.75" customHeight="1" x14ac:dyDescent="0.45">
      <c r="B5" s="158" t="s">
        <v>90</v>
      </c>
      <c r="C5" s="158" t="s">
        <v>111</v>
      </c>
      <c r="D5" s="158" t="s">
        <v>92</v>
      </c>
      <c r="E5" s="190" t="s">
        <v>91</v>
      </c>
      <c r="F5" s="158" t="s">
        <v>107</v>
      </c>
      <c r="G5" s="158" t="s">
        <v>108</v>
      </c>
      <c r="H5" s="158" t="s">
        <v>95</v>
      </c>
      <c r="I5" s="158" t="s">
        <v>96</v>
      </c>
      <c r="J5" s="158" t="s">
        <v>97</v>
      </c>
    </row>
    <row r="6" spans="1:10" ht="15.75" customHeight="1" x14ac:dyDescent="0.45">
      <c r="B6" s="72" t="s">
        <v>494</v>
      </c>
      <c r="C6" s="72" t="s">
        <v>105</v>
      </c>
      <c r="D6" s="72" t="s">
        <v>384</v>
      </c>
      <c r="E6" s="72" t="s">
        <v>99</v>
      </c>
      <c r="F6" s="159">
        <v>9383</v>
      </c>
      <c r="G6" s="159">
        <v>9696</v>
      </c>
      <c r="H6" s="159">
        <v>7994</v>
      </c>
      <c r="I6" s="159">
        <v>7997</v>
      </c>
      <c r="J6" s="159">
        <v>7645</v>
      </c>
    </row>
    <row r="7" spans="1:10" ht="15.75" customHeight="1" x14ac:dyDescent="0.45">
      <c r="B7" s="72" t="s">
        <v>495</v>
      </c>
      <c r="C7" s="72" t="s">
        <v>105</v>
      </c>
      <c r="D7" s="72" t="s">
        <v>104</v>
      </c>
      <c r="E7" s="72" t="s">
        <v>99</v>
      </c>
      <c r="F7" s="84">
        <v>1</v>
      </c>
      <c r="G7" s="84">
        <v>2</v>
      </c>
      <c r="H7" s="84">
        <v>1</v>
      </c>
      <c r="I7" s="84">
        <v>2</v>
      </c>
      <c r="J7" s="84">
        <v>1</v>
      </c>
    </row>
    <row r="8" spans="1:10" ht="15.75" customHeight="1" x14ac:dyDescent="0.45">
      <c r="B8" s="319" t="s">
        <v>496</v>
      </c>
      <c r="C8" s="72" t="s">
        <v>497</v>
      </c>
      <c r="D8" s="72" t="s">
        <v>104</v>
      </c>
      <c r="E8" s="72" t="s">
        <v>99</v>
      </c>
      <c r="F8" s="84">
        <v>57</v>
      </c>
      <c r="G8" s="84">
        <v>53</v>
      </c>
      <c r="H8" s="84">
        <v>46</v>
      </c>
      <c r="I8" s="84">
        <v>45</v>
      </c>
      <c r="J8" s="84">
        <v>48</v>
      </c>
    </row>
    <row r="9" spans="1:10" ht="15.75" customHeight="1" x14ac:dyDescent="0.45">
      <c r="B9" s="319"/>
      <c r="C9" s="72" t="s">
        <v>498</v>
      </c>
      <c r="D9" s="72" t="s">
        <v>104</v>
      </c>
      <c r="E9" s="72" t="s">
        <v>99</v>
      </c>
      <c r="F9" s="84">
        <v>21</v>
      </c>
      <c r="G9" s="84">
        <v>21</v>
      </c>
      <c r="H9" s="84">
        <v>19</v>
      </c>
      <c r="I9" s="84">
        <v>18</v>
      </c>
      <c r="J9" s="84">
        <v>17</v>
      </c>
    </row>
    <row r="10" spans="1:10" ht="15.75" customHeight="1" x14ac:dyDescent="0.45">
      <c r="B10" s="319"/>
      <c r="C10" s="72" t="s">
        <v>499</v>
      </c>
      <c r="D10" s="72" t="s">
        <v>104</v>
      </c>
      <c r="E10" s="72" t="s">
        <v>99</v>
      </c>
      <c r="F10" s="84">
        <v>18</v>
      </c>
      <c r="G10" s="84">
        <v>20</v>
      </c>
      <c r="H10" s="84">
        <v>29</v>
      </c>
      <c r="I10" s="84">
        <v>28</v>
      </c>
      <c r="J10" s="84">
        <v>27</v>
      </c>
    </row>
    <row r="11" spans="1:10" ht="15.75" customHeight="1" x14ac:dyDescent="0.45">
      <c r="B11" s="319"/>
      <c r="C11" s="72" t="s">
        <v>500</v>
      </c>
      <c r="D11" s="72" t="s">
        <v>104</v>
      </c>
      <c r="E11" s="72" t="s">
        <v>99</v>
      </c>
      <c r="F11" s="84">
        <v>4</v>
      </c>
      <c r="G11" s="84">
        <v>6</v>
      </c>
      <c r="H11" s="84">
        <v>7</v>
      </c>
      <c r="I11" s="84">
        <v>9</v>
      </c>
      <c r="J11" s="84">
        <v>8</v>
      </c>
    </row>
    <row r="12" spans="1:10" ht="15.75" customHeight="1" x14ac:dyDescent="0.45">
      <c r="B12" s="72" t="s">
        <v>501</v>
      </c>
      <c r="C12" s="72" t="s">
        <v>105</v>
      </c>
      <c r="D12" s="72" t="s">
        <v>104</v>
      </c>
      <c r="E12" s="72" t="s">
        <v>99</v>
      </c>
      <c r="F12" s="124" t="s">
        <v>105</v>
      </c>
      <c r="G12" s="84">
        <v>29</v>
      </c>
      <c r="H12" s="84">
        <v>34</v>
      </c>
      <c r="I12" s="84">
        <v>34</v>
      </c>
      <c r="J12" s="84">
        <v>33</v>
      </c>
    </row>
    <row r="13" spans="1:10" ht="15.75" customHeight="1" x14ac:dyDescent="0.45">
      <c r="B13" s="319" t="s">
        <v>502</v>
      </c>
      <c r="C13" s="72" t="s">
        <v>482</v>
      </c>
      <c r="D13" s="72" t="s">
        <v>384</v>
      </c>
      <c r="E13" s="72" t="s">
        <v>438</v>
      </c>
      <c r="F13" s="159">
        <v>2974</v>
      </c>
      <c r="G13" s="159">
        <v>2902</v>
      </c>
      <c r="H13" s="159">
        <v>1761</v>
      </c>
      <c r="I13" s="159">
        <v>1745</v>
      </c>
      <c r="J13" s="84">
        <v>1738</v>
      </c>
    </row>
    <row r="14" spans="1:10" ht="15.75" customHeight="1" x14ac:dyDescent="0.45">
      <c r="B14" s="319"/>
      <c r="C14" s="72" t="s">
        <v>484</v>
      </c>
      <c r="D14" s="72" t="s">
        <v>384</v>
      </c>
      <c r="E14" s="72" t="s">
        <v>438</v>
      </c>
      <c r="F14" s="84">
        <v>537</v>
      </c>
      <c r="G14" s="84">
        <v>531</v>
      </c>
      <c r="H14" s="84">
        <v>394</v>
      </c>
      <c r="I14" s="84">
        <v>394</v>
      </c>
      <c r="J14" s="84">
        <v>393</v>
      </c>
    </row>
    <row r="15" spans="1:10" ht="15.75" customHeight="1" x14ac:dyDescent="0.45">
      <c r="B15" s="319"/>
      <c r="C15" s="72" t="s">
        <v>485</v>
      </c>
      <c r="D15" s="72" t="s">
        <v>384</v>
      </c>
      <c r="E15" s="72" t="s">
        <v>438</v>
      </c>
      <c r="F15" s="159">
        <v>3511</v>
      </c>
      <c r="G15" s="159">
        <v>3433</v>
      </c>
      <c r="H15" s="159">
        <v>2155</v>
      </c>
      <c r="I15" s="159">
        <v>2139</v>
      </c>
      <c r="J15" s="84">
        <v>2131</v>
      </c>
    </row>
    <row r="16" spans="1:10" ht="15.75" customHeight="1" x14ac:dyDescent="0.45">
      <c r="B16" s="319" t="s">
        <v>503</v>
      </c>
      <c r="C16" s="72" t="s">
        <v>482</v>
      </c>
      <c r="D16" s="72" t="s">
        <v>504</v>
      </c>
      <c r="E16" s="72" t="s">
        <v>438</v>
      </c>
      <c r="F16" s="84">
        <v>13.6</v>
      </c>
      <c r="G16" s="84">
        <v>13.8</v>
      </c>
      <c r="H16" s="84">
        <v>13.9</v>
      </c>
      <c r="I16" s="84">
        <v>14.3</v>
      </c>
      <c r="J16" s="84">
        <v>14.5</v>
      </c>
    </row>
    <row r="17" spans="2:10" ht="15.75" customHeight="1" x14ac:dyDescent="0.45">
      <c r="B17" s="319"/>
      <c r="C17" s="72" t="s">
        <v>484</v>
      </c>
      <c r="D17" s="72" t="s">
        <v>504</v>
      </c>
      <c r="E17" s="72" t="s">
        <v>438</v>
      </c>
      <c r="F17" s="84">
        <v>14.7</v>
      </c>
      <c r="G17" s="84">
        <v>14.6</v>
      </c>
      <c r="H17" s="84">
        <v>14.8</v>
      </c>
      <c r="I17" s="84">
        <v>15.2</v>
      </c>
      <c r="J17" s="84">
        <v>15.1</v>
      </c>
    </row>
    <row r="18" spans="2:10" ht="15.75" customHeight="1" x14ac:dyDescent="0.45">
      <c r="B18" s="319"/>
      <c r="C18" s="72" t="s">
        <v>485</v>
      </c>
      <c r="D18" s="72" t="s">
        <v>504</v>
      </c>
      <c r="E18" s="72" t="s">
        <v>438</v>
      </c>
      <c r="F18" s="84">
        <v>13.8</v>
      </c>
      <c r="G18" s="84">
        <v>13.9</v>
      </c>
      <c r="H18" s="84">
        <v>14.1</v>
      </c>
      <c r="I18" s="84">
        <v>14.5</v>
      </c>
      <c r="J18" s="84">
        <v>14.6</v>
      </c>
    </row>
    <row r="19" spans="2:10" ht="15.75" customHeight="1" x14ac:dyDescent="0.45">
      <c r="B19" s="319" t="s">
        <v>505</v>
      </c>
      <c r="C19" s="72" t="s">
        <v>105</v>
      </c>
      <c r="D19" s="72" t="s">
        <v>104</v>
      </c>
      <c r="E19" s="72" t="s">
        <v>438</v>
      </c>
      <c r="F19" s="84">
        <v>4.2</v>
      </c>
      <c r="G19" s="84">
        <v>4.7</v>
      </c>
      <c r="H19" s="84">
        <v>5.8</v>
      </c>
      <c r="I19" s="84">
        <v>6.3</v>
      </c>
      <c r="J19" s="84">
        <v>6.9</v>
      </c>
    </row>
    <row r="20" spans="2:10" ht="15.75" customHeight="1" x14ac:dyDescent="0.45">
      <c r="B20" s="319"/>
      <c r="C20" s="72" t="s">
        <v>105</v>
      </c>
      <c r="D20" s="72" t="s">
        <v>104</v>
      </c>
      <c r="E20" s="72" t="s">
        <v>99</v>
      </c>
      <c r="F20" s="124" t="s">
        <v>105</v>
      </c>
      <c r="G20" s="124" t="s">
        <v>105</v>
      </c>
      <c r="H20" s="84">
        <v>22</v>
      </c>
      <c r="I20" s="84">
        <v>22</v>
      </c>
      <c r="J20" s="84">
        <v>23</v>
      </c>
    </row>
    <row r="21" spans="2:10" ht="15.75" customHeight="1" x14ac:dyDescent="0.45">
      <c r="B21" s="72" t="s">
        <v>506</v>
      </c>
      <c r="C21" s="72" t="s">
        <v>105</v>
      </c>
      <c r="D21" s="72" t="s">
        <v>104</v>
      </c>
      <c r="E21" s="72" t="s">
        <v>438</v>
      </c>
      <c r="F21" s="84">
        <v>9.4</v>
      </c>
      <c r="G21" s="84">
        <v>8.8000000000000007</v>
      </c>
      <c r="H21" s="84">
        <v>12.1</v>
      </c>
      <c r="I21" s="84">
        <v>12.1</v>
      </c>
      <c r="J21" s="84">
        <v>13.1</v>
      </c>
    </row>
    <row r="22" spans="2:10" ht="15.75" customHeight="1" x14ac:dyDescent="0.45">
      <c r="B22" s="72" t="s">
        <v>507</v>
      </c>
      <c r="C22" s="72" t="s">
        <v>105</v>
      </c>
      <c r="D22" s="72" t="s">
        <v>104</v>
      </c>
      <c r="E22" s="72" t="s">
        <v>438</v>
      </c>
      <c r="F22" s="84">
        <v>9.1</v>
      </c>
      <c r="G22" s="84">
        <v>12.1</v>
      </c>
      <c r="H22" s="84">
        <v>4.8</v>
      </c>
      <c r="I22" s="84">
        <v>5.6</v>
      </c>
      <c r="J22" s="84">
        <v>14.3</v>
      </c>
    </row>
    <row r="23" spans="2:10" ht="15.75" customHeight="1" x14ac:dyDescent="0.45">
      <c r="B23" s="72" t="s">
        <v>508</v>
      </c>
      <c r="C23" s="72" t="s">
        <v>105</v>
      </c>
      <c r="D23" s="72" t="s">
        <v>104</v>
      </c>
      <c r="E23" s="72" t="s">
        <v>99</v>
      </c>
      <c r="F23" s="124" t="s">
        <v>105</v>
      </c>
      <c r="G23" s="124" t="s">
        <v>105</v>
      </c>
      <c r="H23" s="84">
        <v>13</v>
      </c>
      <c r="I23" s="84">
        <v>20</v>
      </c>
      <c r="J23" s="84">
        <v>19</v>
      </c>
    </row>
    <row r="24" spans="2:10" ht="15.75" customHeight="1" x14ac:dyDescent="0.45">
      <c r="B24" s="72" t="s">
        <v>509</v>
      </c>
      <c r="C24" s="72" t="s">
        <v>105</v>
      </c>
      <c r="D24" s="72" t="s">
        <v>104</v>
      </c>
      <c r="E24" s="72" t="s">
        <v>438</v>
      </c>
      <c r="F24" s="84">
        <v>2.34</v>
      </c>
      <c r="G24" s="84">
        <v>2.2400000000000002</v>
      </c>
      <c r="H24" s="84">
        <v>2.4700000000000002</v>
      </c>
      <c r="I24" s="84">
        <v>2.77</v>
      </c>
      <c r="J24" s="84">
        <v>2.69</v>
      </c>
    </row>
    <row r="25" spans="2:10" ht="30" x14ac:dyDescent="0.45">
      <c r="B25" s="72" t="s">
        <v>510</v>
      </c>
      <c r="C25" s="72" t="s">
        <v>105</v>
      </c>
      <c r="D25" s="72" t="s">
        <v>384</v>
      </c>
      <c r="E25" s="247" t="s">
        <v>463</v>
      </c>
      <c r="F25" s="124" t="s">
        <v>105</v>
      </c>
      <c r="G25" s="124" t="s">
        <v>105</v>
      </c>
      <c r="H25" s="124" t="s">
        <v>105</v>
      </c>
      <c r="I25" s="84">
        <v>57</v>
      </c>
      <c r="J25" s="84">
        <v>60</v>
      </c>
    </row>
    <row r="26" spans="2:10" ht="10.35" customHeight="1" x14ac:dyDescent="0.45"/>
    <row r="27" spans="2:10" s="52" customFormat="1" ht="15.75" customHeight="1" x14ac:dyDescent="0.45">
      <c r="B27" s="154" t="s">
        <v>511</v>
      </c>
    </row>
    <row r="28" spans="2:10" s="52" customFormat="1" ht="15.75" customHeight="1" x14ac:dyDescent="0.45">
      <c r="B28" s="52" t="s">
        <v>512</v>
      </c>
    </row>
    <row r="29" spans="2:10" ht="39.6" customHeight="1" x14ac:dyDescent="0.45">
      <c r="J29" s="245" t="s">
        <v>146</v>
      </c>
    </row>
  </sheetData>
  <mergeCells count="5">
    <mergeCell ref="B8:B11"/>
    <mergeCell ref="B13:B15"/>
    <mergeCell ref="B16:B18"/>
    <mergeCell ref="B19:B20"/>
    <mergeCell ref="A1:E1"/>
  </mergeCells>
  <phoneticPr fontId="1"/>
  <hyperlinks>
    <hyperlink ref="J29" location="Contents!A1" display="Contents!A1" xr:uid="{A49998EB-87BD-4B14-B75B-C56D9F9DE959}"/>
  </hyperlinks>
  <pageMargins left="0.7" right="0.7" top="0.75" bottom="0.75" header="0.3" footer="0.3"/>
  <pageSetup paperSize="9" scale="46"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5C53E-23D3-4D89-AA16-879A2CA5244B}">
  <sheetPr>
    <tabColor theme="6" tint="-0.249977111117893"/>
  </sheetPr>
  <dimension ref="A1:I12"/>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42.69921875" style="1" customWidth="1"/>
    <col min="3" max="3" width="7.59765625" style="1" customWidth="1"/>
    <col min="4" max="4" width="30" style="1" customWidth="1"/>
    <col min="5" max="8" width="9.09765625" style="1" customWidth="1"/>
    <col min="9" max="16384" width="9" style="1"/>
  </cols>
  <sheetData>
    <row r="1" spans="1:9" s="142" customFormat="1" ht="30" customHeight="1" x14ac:dyDescent="0.45">
      <c r="A1" s="264" t="s">
        <v>10</v>
      </c>
      <c r="B1" s="264"/>
      <c r="C1" s="264"/>
      <c r="D1" s="264"/>
      <c r="E1" s="264"/>
    </row>
    <row r="2" spans="1:9" ht="10.35" customHeight="1" x14ac:dyDescent="0.45">
      <c r="B2" s="5"/>
      <c r="C2" s="5"/>
    </row>
    <row r="3" spans="1:9" s="7" customFormat="1" ht="18.600000000000001" x14ac:dyDescent="0.45">
      <c r="A3" s="147" t="s">
        <v>86</v>
      </c>
      <c r="B3" s="6" t="s">
        <v>513</v>
      </c>
    </row>
    <row r="4" spans="1:9" ht="10.35" customHeight="1" x14ac:dyDescent="0.45">
      <c r="B4" s="5"/>
      <c r="C4" s="5"/>
    </row>
    <row r="5" spans="1:9" ht="16.5" customHeight="1" x14ac:dyDescent="0.45">
      <c r="B5" s="137" t="s">
        <v>90</v>
      </c>
      <c r="C5" s="158" t="s">
        <v>92</v>
      </c>
      <c r="D5" s="190" t="s">
        <v>91</v>
      </c>
      <c r="E5" s="158" t="s">
        <v>379</v>
      </c>
      <c r="F5" s="158" t="s">
        <v>380</v>
      </c>
      <c r="G5" s="158" t="s">
        <v>381</v>
      </c>
      <c r="H5" s="158" t="s">
        <v>96</v>
      </c>
      <c r="I5" s="158" t="s">
        <v>97</v>
      </c>
    </row>
    <row r="6" spans="1:9" ht="16.5" customHeight="1" x14ac:dyDescent="0.45">
      <c r="B6" s="72" t="s">
        <v>514</v>
      </c>
      <c r="C6" s="72" t="s">
        <v>472</v>
      </c>
      <c r="D6" s="297" t="s">
        <v>515</v>
      </c>
      <c r="E6" s="161">
        <v>1903</v>
      </c>
      <c r="F6" s="161">
        <v>1921</v>
      </c>
      <c r="G6" s="161">
        <v>1821</v>
      </c>
      <c r="H6" s="161">
        <v>1818</v>
      </c>
      <c r="I6" s="161">
        <v>1827</v>
      </c>
    </row>
    <row r="7" spans="1:9" ht="15.75" customHeight="1" x14ac:dyDescent="0.45">
      <c r="B7" s="72" t="s">
        <v>516</v>
      </c>
      <c r="C7" s="72" t="s">
        <v>472</v>
      </c>
      <c r="D7" s="319"/>
      <c r="E7" s="161">
        <v>148</v>
      </c>
      <c r="F7" s="161">
        <v>158</v>
      </c>
      <c r="G7" s="161">
        <v>185</v>
      </c>
      <c r="H7" s="161">
        <v>181</v>
      </c>
      <c r="I7" s="161">
        <v>183</v>
      </c>
    </row>
    <row r="8" spans="1:9" ht="15.75" customHeight="1" x14ac:dyDescent="0.45">
      <c r="B8" s="72" t="s">
        <v>517</v>
      </c>
      <c r="C8" s="72" t="s">
        <v>104</v>
      </c>
      <c r="D8" s="319"/>
      <c r="E8" s="162">
        <v>81</v>
      </c>
      <c r="F8" s="162">
        <v>87.4</v>
      </c>
      <c r="G8" s="162">
        <v>88.8</v>
      </c>
      <c r="H8" s="162">
        <v>91.1</v>
      </c>
      <c r="I8" s="161">
        <v>84.1</v>
      </c>
    </row>
    <row r="9" spans="1:9" ht="15.75" customHeight="1" x14ac:dyDescent="0.45">
      <c r="B9" s="297" t="s">
        <v>518</v>
      </c>
      <c r="C9" s="72" t="s">
        <v>384</v>
      </c>
      <c r="D9" s="319"/>
      <c r="E9" s="162">
        <v>51.3</v>
      </c>
      <c r="F9" s="162">
        <v>64.7</v>
      </c>
      <c r="G9" s="162">
        <v>65.099999999999994</v>
      </c>
      <c r="H9" s="84">
        <v>53.3</v>
      </c>
      <c r="I9" s="161">
        <v>55.8</v>
      </c>
    </row>
    <row r="10" spans="1:9" ht="36.6" customHeight="1" x14ac:dyDescent="0.45">
      <c r="B10" s="297"/>
      <c r="C10" s="72" t="s">
        <v>384</v>
      </c>
      <c r="D10" s="249" t="s">
        <v>463</v>
      </c>
      <c r="E10" s="163" t="s">
        <v>105</v>
      </c>
      <c r="F10" s="163" t="s">
        <v>105</v>
      </c>
      <c r="G10" s="162">
        <v>94.6</v>
      </c>
      <c r="H10" s="84">
        <v>72.2</v>
      </c>
      <c r="I10" s="161">
        <v>69.5</v>
      </c>
    </row>
    <row r="11" spans="1:9" ht="10.35" customHeight="1" x14ac:dyDescent="0.45"/>
    <row r="12" spans="1:9" ht="36" customHeight="1" x14ac:dyDescent="0.45">
      <c r="I12" s="245" t="s">
        <v>146</v>
      </c>
    </row>
  </sheetData>
  <mergeCells count="3">
    <mergeCell ref="D6:D9"/>
    <mergeCell ref="B9:B10"/>
    <mergeCell ref="A1:E1"/>
  </mergeCells>
  <phoneticPr fontId="1"/>
  <hyperlinks>
    <hyperlink ref="I12" location="Contents!A1" display="Contents!A1" xr:uid="{A12180E1-2D5D-48AC-A644-26E215698137}"/>
  </hyperlinks>
  <pageMargins left="0.7" right="0.7" top="0.75" bottom="0.75" header="0.3" footer="0.3"/>
  <pageSetup paperSize="9" scale="5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C576-93AA-4CBA-9500-4885C3616B69}">
  <sheetPr>
    <tabColor theme="6" tint="-0.249977111117893"/>
  </sheetPr>
  <dimension ref="A1:J44"/>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66.69921875" style="1" customWidth="1"/>
    <col min="3" max="3" width="29.59765625" style="1" customWidth="1"/>
    <col min="4" max="4" width="9.09765625" style="1" bestFit="1" customWidth="1"/>
    <col min="5" max="5" width="29.5" style="1" customWidth="1"/>
    <col min="6" max="6" width="9.09765625" style="1" bestFit="1" customWidth="1"/>
    <col min="7" max="16384" width="9" style="1"/>
  </cols>
  <sheetData>
    <row r="1" spans="1:10" s="142" customFormat="1" ht="30" customHeight="1" x14ac:dyDescent="0.45">
      <c r="A1" s="264" t="s">
        <v>10</v>
      </c>
      <c r="B1" s="264"/>
      <c r="C1" s="264"/>
      <c r="D1" s="264"/>
      <c r="E1" s="264"/>
    </row>
    <row r="2" spans="1:10" ht="10.35" customHeight="1" x14ac:dyDescent="0.45">
      <c r="B2" s="5"/>
      <c r="C2" s="5"/>
    </row>
    <row r="3" spans="1:10" s="7" customFormat="1" ht="18.600000000000001" x14ac:dyDescent="0.45">
      <c r="A3" s="147" t="s">
        <v>86</v>
      </c>
      <c r="B3" s="6" t="s">
        <v>519</v>
      </c>
    </row>
    <row r="4" spans="1:10" ht="10.35" customHeight="1" x14ac:dyDescent="0.45">
      <c r="B4" s="5"/>
      <c r="C4" s="5"/>
    </row>
    <row r="5" spans="1:10" ht="15.75" customHeight="1" x14ac:dyDescent="0.45">
      <c r="B5" s="137" t="s">
        <v>90</v>
      </c>
      <c r="C5" s="158" t="s">
        <v>111</v>
      </c>
      <c r="D5" s="158" t="s">
        <v>92</v>
      </c>
      <c r="E5" s="190" t="s">
        <v>91</v>
      </c>
      <c r="F5" s="158" t="s">
        <v>107</v>
      </c>
      <c r="G5" s="158" t="s">
        <v>108</v>
      </c>
      <c r="H5" s="158" t="s">
        <v>95</v>
      </c>
      <c r="I5" s="158" t="s">
        <v>96</v>
      </c>
      <c r="J5" s="158" t="s">
        <v>97</v>
      </c>
    </row>
    <row r="6" spans="1:10" ht="15.75" customHeight="1" x14ac:dyDescent="0.45">
      <c r="B6" s="319" t="s">
        <v>520</v>
      </c>
      <c r="C6" s="72" t="s">
        <v>521</v>
      </c>
      <c r="D6" s="72" t="s">
        <v>384</v>
      </c>
      <c r="E6" s="297" t="s">
        <v>515</v>
      </c>
      <c r="F6" s="84">
        <v>0</v>
      </c>
      <c r="G6" s="84">
        <v>0</v>
      </c>
      <c r="H6" s="84">
        <v>0</v>
      </c>
      <c r="I6" s="84">
        <v>0</v>
      </c>
      <c r="J6" s="84">
        <v>0</v>
      </c>
    </row>
    <row r="7" spans="1:10" ht="15.75" customHeight="1" x14ac:dyDescent="0.45">
      <c r="B7" s="319"/>
      <c r="C7" s="72" t="s">
        <v>522</v>
      </c>
      <c r="D7" s="72" t="s">
        <v>384</v>
      </c>
      <c r="E7" s="319"/>
      <c r="F7" s="84">
        <v>119</v>
      </c>
      <c r="G7" s="84">
        <v>122</v>
      </c>
      <c r="H7" s="84">
        <v>103</v>
      </c>
      <c r="I7" s="84">
        <v>86</v>
      </c>
      <c r="J7" s="84">
        <v>84</v>
      </c>
    </row>
    <row r="8" spans="1:10" ht="15.75" customHeight="1" x14ac:dyDescent="0.45">
      <c r="B8" s="319"/>
      <c r="C8" s="72" t="s">
        <v>523</v>
      </c>
      <c r="D8" s="72" t="s">
        <v>384</v>
      </c>
      <c r="E8" s="319"/>
      <c r="F8" s="84">
        <v>2</v>
      </c>
      <c r="G8" s="84">
        <v>1</v>
      </c>
      <c r="H8" s="84">
        <v>2</v>
      </c>
      <c r="I8" s="84">
        <v>4</v>
      </c>
      <c r="J8" s="84">
        <v>4</v>
      </c>
    </row>
    <row r="9" spans="1:10" ht="15.75" customHeight="1" x14ac:dyDescent="0.45">
      <c r="B9" s="72" t="s">
        <v>524</v>
      </c>
      <c r="C9" s="72" t="s">
        <v>105</v>
      </c>
      <c r="D9" s="72" t="s">
        <v>384</v>
      </c>
      <c r="E9" s="319"/>
      <c r="F9" s="84">
        <v>18</v>
      </c>
      <c r="G9" s="84">
        <v>19</v>
      </c>
      <c r="H9" s="84">
        <v>10</v>
      </c>
      <c r="I9" s="84">
        <v>13</v>
      </c>
      <c r="J9" s="84">
        <v>15</v>
      </c>
    </row>
    <row r="10" spans="1:10" ht="15.75" customHeight="1" x14ac:dyDescent="0.45">
      <c r="B10" s="319" t="s">
        <v>525</v>
      </c>
      <c r="C10" s="72" t="s">
        <v>484</v>
      </c>
      <c r="D10" s="72" t="s">
        <v>384</v>
      </c>
      <c r="E10" s="319"/>
      <c r="F10" s="84">
        <v>15</v>
      </c>
      <c r="G10" s="84">
        <v>21</v>
      </c>
      <c r="H10" s="84">
        <v>13</v>
      </c>
      <c r="I10" s="84">
        <v>16</v>
      </c>
      <c r="J10" s="84">
        <v>13</v>
      </c>
    </row>
    <row r="11" spans="1:10" ht="15.75" customHeight="1" x14ac:dyDescent="0.45">
      <c r="B11" s="319"/>
      <c r="C11" s="72" t="s">
        <v>482</v>
      </c>
      <c r="D11" s="72" t="s">
        <v>384</v>
      </c>
      <c r="E11" s="319"/>
      <c r="F11" s="84">
        <v>59</v>
      </c>
      <c r="G11" s="84">
        <v>101</v>
      </c>
      <c r="H11" s="84">
        <v>87</v>
      </c>
      <c r="I11" s="84">
        <v>66</v>
      </c>
      <c r="J11" s="84">
        <v>65</v>
      </c>
    </row>
    <row r="12" spans="1:10" ht="15.75" customHeight="1" x14ac:dyDescent="0.45">
      <c r="B12" s="319"/>
      <c r="C12" s="72" t="s">
        <v>485</v>
      </c>
      <c r="D12" s="72" t="s">
        <v>384</v>
      </c>
      <c r="E12" s="319"/>
      <c r="F12" s="84">
        <v>74</v>
      </c>
      <c r="G12" s="84">
        <v>122</v>
      </c>
      <c r="H12" s="84">
        <v>100</v>
      </c>
      <c r="I12" s="84">
        <v>82</v>
      </c>
      <c r="J12" s="84">
        <v>78</v>
      </c>
    </row>
    <row r="13" spans="1:10" ht="15.75" customHeight="1" x14ac:dyDescent="0.45">
      <c r="B13" s="319" t="s">
        <v>526</v>
      </c>
      <c r="C13" s="72" t="s">
        <v>484</v>
      </c>
      <c r="D13" s="72" t="s">
        <v>384</v>
      </c>
      <c r="E13" s="296" t="s">
        <v>399</v>
      </c>
      <c r="F13" s="124" t="s">
        <v>105</v>
      </c>
      <c r="G13" s="124" t="s">
        <v>105</v>
      </c>
      <c r="H13" s="84">
        <v>15</v>
      </c>
      <c r="I13" s="84">
        <v>18</v>
      </c>
      <c r="J13" s="84">
        <v>22</v>
      </c>
    </row>
    <row r="14" spans="1:10" ht="15.75" customHeight="1" x14ac:dyDescent="0.45">
      <c r="B14" s="319"/>
      <c r="C14" s="72" t="s">
        <v>482</v>
      </c>
      <c r="D14" s="72" t="s">
        <v>384</v>
      </c>
      <c r="E14" s="296"/>
      <c r="F14" s="124" t="s">
        <v>105</v>
      </c>
      <c r="G14" s="124" t="s">
        <v>105</v>
      </c>
      <c r="H14" s="84">
        <v>25</v>
      </c>
      <c r="I14" s="84">
        <v>16</v>
      </c>
      <c r="J14" s="84">
        <v>29</v>
      </c>
    </row>
    <row r="15" spans="1:10" ht="15.75" customHeight="1" x14ac:dyDescent="0.45">
      <c r="B15" s="319"/>
      <c r="C15" s="72" t="s">
        <v>485</v>
      </c>
      <c r="D15" s="72" t="s">
        <v>384</v>
      </c>
      <c r="E15" s="296"/>
      <c r="F15" s="124" t="s">
        <v>105</v>
      </c>
      <c r="G15" s="124" t="s">
        <v>105</v>
      </c>
      <c r="H15" s="84">
        <v>40</v>
      </c>
      <c r="I15" s="84">
        <v>34</v>
      </c>
      <c r="J15" s="84">
        <v>51</v>
      </c>
    </row>
    <row r="16" spans="1:10" ht="15.75" customHeight="1" x14ac:dyDescent="0.45">
      <c r="B16" s="319" t="s">
        <v>527</v>
      </c>
      <c r="C16" s="72" t="s">
        <v>484</v>
      </c>
      <c r="D16" s="72" t="s">
        <v>104</v>
      </c>
      <c r="E16" s="297" t="s">
        <v>515</v>
      </c>
      <c r="F16" s="84">
        <v>100</v>
      </c>
      <c r="G16" s="84">
        <v>100</v>
      </c>
      <c r="H16" s="84">
        <v>100</v>
      </c>
      <c r="I16" s="84">
        <v>100</v>
      </c>
      <c r="J16" s="84">
        <v>100</v>
      </c>
    </row>
    <row r="17" spans="2:10" ht="15.75" customHeight="1" x14ac:dyDescent="0.45">
      <c r="B17" s="319"/>
      <c r="C17" s="72" t="s">
        <v>482</v>
      </c>
      <c r="D17" s="72" t="s">
        <v>104</v>
      </c>
      <c r="E17" s="319"/>
      <c r="F17" s="84">
        <v>50.9</v>
      </c>
      <c r="G17" s="84">
        <v>72.7</v>
      </c>
      <c r="H17" s="84">
        <v>81.3</v>
      </c>
      <c r="I17" s="84">
        <v>89.2</v>
      </c>
      <c r="J17" s="84">
        <v>85.5</v>
      </c>
    </row>
    <row r="18" spans="2:10" ht="15.75" customHeight="1" x14ac:dyDescent="0.45">
      <c r="B18" s="72" t="s">
        <v>528</v>
      </c>
      <c r="C18" s="72" t="s">
        <v>482</v>
      </c>
      <c r="D18" s="72" t="s">
        <v>529</v>
      </c>
      <c r="E18" s="319"/>
      <c r="F18" s="84">
        <v>19.600000000000001</v>
      </c>
      <c r="G18" s="84">
        <v>19.2</v>
      </c>
      <c r="H18" s="84">
        <v>20.7</v>
      </c>
      <c r="I18" s="84">
        <v>33.700000000000003</v>
      </c>
      <c r="J18" s="84">
        <v>39.5</v>
      </c>
    </row>
    <row r="19" spans="2:10" ht="15.75" customHeight="1" x14ac:dyDescent="0.45">
      <c r="B19" s="319" t="s">
        <v>530</v>
      </c>
      <c r="C19" s="72" t="s">
        <v>484</v>
      </c>
      <c r="D19" s="72" t="s">
        <v>104</v>
      </c>
      <c r="E19" s="319"/>
      <c r="F19" s="84">
        <v>100</v>
      </c>
      <c r="G19" s="84">
        <v>100</v>
      </c>
      <c r="H19" s="84">
        <v>100</v>
      </c>
      <c r="I19" s="84">
        <v>100</v>
      </c>
      <c r="J19" s="84">
        <v>100</v>
      </c>
    </row>
    <row r="20" spans="2:10" ht="15.75" customHeight="1" x14ac:dyDescent="0.45">
      <c r="B20" s="319"/>
      <c r="C20" s="72" t="s">
        <v>482</v>
      </c>
      <c r="D20" s="72" t="s">
        <v>104</v>
      </c>
      <c r="E20" s="319"/>
      <c r="F20" s="84">
        <v>100</v>
      </c>
      <c r="G20" s="84">
        <v>100</v>
      </c>
      <c r="H20" s="84">
        <v>100</v>
      </c>
      <c r="I20" s="84">
        <v>100</v>
      </c>
      <c r="J20" s="84">
        <v>100</v>
      </c>
    </row>
    <row r="21" spans="2:10" ht="15.75" customHeight="1" x14ac:dyDescent="0.45">
      <c r="B21" s="319" t="s">
        <v>531</v>
      </c>
      <c r="C21" s="72" t="s">
        <v>484</v>
      </c>
      <c r="D21" s="72" t="s">
        <v>104</v>
      </c>
      <c r="E21" s="319"/>
      <c r="F21" s="84">
        <v>95</v>
      </c>
      <c r="G21" s="84">
        <v>89</v>
      </c>
      <c r="H21" s="84">
        <v>81</v>
      </c>
      <c r="I21" s="84">
        <v>100</v>
      </c>
      <c r="J21" s="84">
        <v>100</v>
      </c>
    </row>
    <row r="22" spans="2:10" ht="15.75" customHeight="1" x14ac:dyDescent="0.45">
      <c r="B22" s="319"/>
      <c r="C22" s="72" t="s">
        <v>482</v>
      </c>
      <c r="D22" s="72" t="s">
        <v>104</v>
      </c>
      <c r="E22" s="319"/>
      <c r="F22" s="84">
        <v>100</v>
      </c>
      <c r="G22" s="84">
        <v>96</v>
      </c>
      <c r="H22" s="84">
        <v>59</v>
      </c>
      <c r="I22" s="84">
        <v>95</v>
      </c>
      <c r="J22" s="84">
        <v>92</v>
      </c>
    </row>
    <row r="23" spans="2:10" ht="15.75" customHeight="1" x14ac:dyDescent="0.45">
      <c r="B23" s="319" t="s">
        <v>532</v>
      </c>
      <c r="C23" s="72" t="s">
        <v>484</v>
      </c>
      <c r="D23" s="72" t="s">
        <v>104</v>
      </c>
      <c r="E23" s="319"/>
      <c r="F23" s="84">
        <v>96</v>
      </c>
      <c r="G23" s="84">
        <v>95</v>
      </c>
      <c r="H23" s="84">
        <v>84</v>
      </c>
      <c r="I23" s="84">
        <v>53</v>
      </c>
      <c r="J23" s="84">
        <v>81</v>
      </c>
    </row>
    <row r="24" spans="2:10" ht="15.75" customHeight="1" x14ac:dyDescent="0.45">
      <c r="B24" s="319"/>
      <c r="C24" s="72" t="s">
        <v>482</v>
      </c>
      <c r="D24" s="72" t="s">
        <v>104</v>
      </c>
      <c r="E24" s="319"/>
      <c r="F24" s="84">
        <v>98</v>
      </c>
      <c r="G24" s="84">
        <v>92</v>
      </c>
      <c r="H24" s="84">
        <v>64</v>
      </c>
      <c r="I24" s="84">
        <v>70</v>
      </c>
      <c r="J24" s="84">
        <v>51</v>
      </c>
    </row>
    <row r="25" spans="2:10" ht="15.75" customHeight="1" x14ac:dyDescent="0.45">
      <c r="B25" s="72" t="s">
        <v>533</v>
      </c>
      <c r="C25" s="72" t="s">
        <v>105</v>
      </c>
      <c r="D25" s="72" t="s">
        <v>384</v>
      </c>
      <c r="E25" s="319"/>
      <c r="F25" s="84">
        <v>17</v>
      </c>
      <c r="G25" s="84">
        <v>13</v>
      </c>
      <c r="H25" s="84">
        <v>18</v>
      </c>
      <c r="I25" s="84">
        <v>21</v>
      </c>
      <c r="J25" s="84">
        <v>21</v>
      </c>
    </row>
    <row r="26" spans="2:10" ht="15.75" customHeight="1" x14ac:dyDescent="0.45">
      <c r="B26" s="72" t="s">
        <v>534</v>
      </c>
      <c r="C26" s="72" t="s">
        <v>105</v>
      </c>
      <c r="D26" s="72" t="s">
        <v>384</v>
      </c>
      <c r="E26" s="319"/>
      <c r="F26" s="84">
        <v>6</v>
      </c>
      <c r="G26" s="84">
        <v>4</v>
      </c>
      <c r="H26" s="84">
        <v>7</v>
      </c>
      <c r="I26" s="84">
        <v>4</v>
      </c>
      <c r="J26" s="84">
        <v>0</v>
      </c>
    </row>
    <row r="27" spans="2:10" ht="15.75" customHeight="1" x14ac:dyDescent="0.45">
      <c r="B27" s="72" t="s">
        <v>535</v>
      </c>
      <c r="C27" s="72" t="s">
        <v>105</v>
      </c>
      <c r="D27" s="72" t="s">
        <v>384</v>
      </c>
      <c r="E27" s="319"/>
      <c r="F27" s="84">
        <v>0</v>
      </c>
      <c r="G27" s="84">
        <v>0</v>
      </c>
      <c r="H27" s="84">
        <v>2</v>
      </c>
      <c r="I27" s="84">
        <v>1</v>
      </c>
      <c r="J27" s="84">
        <v>0</v>
      </c>
    </row>
    <row r="28" spans="2:10" ht="15.75" customHeight="1" x14ac:dyDescent="0.45">
      <c r="B28" s="72" t="s">
        <v>536</v>
      </c>
      <c r="C28" s="72" t="s">
        <v>105</v>
      </c>
      <c r="D28" s="72" t="s">
        <v>384</v>
      </c>
      <c r="E28" s="319"/>
      <c r="F28" s="84">
        <v>122</v>
      </c>
      <c r="G28" s="84">
        <v>169</v>
      </c>
      <c r="H28" s="84">
        <v>140</v>
      </c>
      <c r="I28" s="84">
        <v>116</v>
      </c>
      <c r="J28" s="84">
        <v>107</v>
      </c>
    </row>
    <row r="29" spans="2:10" ht="15.75" customHeight="1" x14ac:dyDescent="0.45">
      <c r="B29" s="72" t="s">
        <v>537</v>
      </c>
      <c r="C29" s="72" t="s">
        <v>105</v>
      </c>
      <c r="D29" s="72" t="s">
        <v>384</v>
      </c>
      <c r="E29" s="319"/>
      <c r="F29" s="84">
        <v>0</v>
      </c>
      <c r="G29" s="84">
        <v>0</v>
      </c>
      <c r="H29" s="84">
        <v>0</v>
      </c>
      <c r="I29" s="84">
        <v>0</v>
      </c>
      <c r="J29" s="84">
        <v>0</v>
      </c>
    </row>
    <row r="30" spans="2:10" ht="15.75" customHeight="1" x14ac:dyDescent="0.45">
      <c r="B30" s="72" t="s">
        <v>538</v>
      </c>
      <c r="C30" s="72" t="s">
        <v>105</v>
      </c>
      <c r="D30" s="72" t="s">
        <v>384</v>
      </c>
      <c r="E30" s="319"/>
      <c r="F30" s="84">
        <v>0</v>
      </c>
      <c r="G30" s="84">
        <v>0</v>
      </c>
      <c r="H30" s="84">
        <v>0</v>
      </c>
      <c r="I30" s="84">
        <v>0</v>
      </c>
      <c r="J30" s="84">
        <v>0</v>
      </c>
    </row>
    <row r="31" spans="2:10" ht="15.75" customHeight="1" x14ac:dyDescent="0.45">
      <c r="B31" s="72" t="s">
        <v>539</v>
      </c>
      <c r="C31" s="72" t="s">
        <v>105</v>
      </c>
      <c r="D31" s="72" t="s">
        <v>384</v>
      </c>
      <c r="E31" s="319"/>
      <c r="F31" s="84">
        <v>75</v>
      </c>
      <c r="G31" s="84">
        <v>110</v>
      </c>
      <c r="H31" s="84">
        <v>91</v>
      </c>
      <c r="I31" s="84">
        <v>86</v>
      </c>
      <c r="J31" s="84">
        <v>77</v>
      </c>
    </row>
    <row r="32" spans="2:10" ht="15.75" customHeight="1" x14ac:dyDescent="0.45">
      <c r="B32" s="72" t="s">
        <v>540</v>
      </c>
      <c r="C32" s="72" t="s">
        <v>105</v>
      </c>
      <c r="D32" s="72" t="s">
        <v>384</v>
      </c>
      <c r="E32" s="319"/>
      <c r="F32" s="84">
        <v>22</v>
      </c>
      <c r="G32" s="84">
        <v>35</v>
      </c>
      <c r="H32" s="84">
        <v>32</v>
      </c>
      <c r="I32" s="84">
        <v>44</v>
      </c>
      <c r="J32" s="84">
        <v>49</v>
      </c>
    </row>
    <row r="33" spans="2:10" ht="15.75" customHeight="1" x14ac:dyDescent="0.45">
      <c r="B33" s="72" t="s">
        <v>541</v>
      </c>
      <c r="C33" s="72" t="s">
        <v>105</v>
      </c>
      <c r="D33" s="72" t="s">
        <v>384</v>
      </c>
      <c r="E33" s="319"/>
      <c r="F33" s="84">
        <v>16</v>
      </c>
      <c r="G33" s="84">
        <v>15</v>
      </c>
      <c r="H33" s="84">
        <v>10</v>
      </c>
      <c r="I33" s="84">
        <v>7</v>
      </c>
      <c r="J33" s="84">
        <v>5</v>
      </c>
    </row>
    <row r="34" spans="2:10" ht="15.75" customHeight="1" x14ac:dyDescent="0.45">
      <c r="B34" s="72" t="s">
        <v>542</v>
      </c>
      <c r="C34" s="72" t="s">
        <v>105</v>
      </c>
      <c r="D34" s="72" t="s">
        <v>384</v>
      </c>
      <c r="E34" s="319"/>
      <c r="F34" s="84">
        <v>0</v>
      </c>
      <c r="G34" s="84">
        <v>1</v>
      </c>
      <c r="H34" s="84">
        <v>0</v>
      </c>
      <c r="I34" s="84">
        <v>0</v>
      </c>
      <c r="J34" s="84">
        <v>0</v>
      </c>
    </row>
    <row r="35" spans="2:10" ht="32.4" customHeight="1" x14ac:dyDescent="0.45">
      <c r="B35" s="94" t="s">
        <v>543</v>
      </c>
      <c r="C35" s="72" t="s">
        <v>105</v>
      </c>
      <c r="D35" s="72" t="s">
        <v>384</v>
      </c>
      <c r="E35" s="319"/>
      <c r="F35" s="84">
        <v>0</v>
      </c>
      <c r="G35" s="84">
        <v>1</v>
      </c>
      <c r="H35" s="84">
        <v>0</v>
      </c>
      <c r="I35" s="84">
        <v>0</v>
      </c>
      <c r="J35" s="84">
        <v>1</v>
      </c>
    </row>
    <row r="36" spans="2:10" ht="10.35" customHeight="1" x14ac:dyDescent="0.45"/>
    <row r="37" spans="2:10" s="52" customFormat="1" ht="15.75" customHeight="1" x14ac:dyDescent="0.45">
      <c r="B37" s="52" t="s">
        <v>512</v>
      </c>
    </row>
    <row r="38" spans="2:10" s="52" customFormat="1" ht="15.75" customHeight="1" x14ac:dyDescent="0.45">
      <c r="B38" s="52" t="s">
        <v>544</v>
      </c>
    </row>
    <row r="39" spans="2:10" s="52" customFormat="1" ht="15.75" customHeight="1" x14ac:dyDescent="0.45">
      <c r="B39" s="52" t="s">
        <v>545</v>
      </c>
    </row>
    <row r="40" spans="2:10" s="52" customFormat="1" ht="15.75" customHeight="1" x14ac:dyDescent="0.45">
      <c r="B40" s="52" t="s">
        <v>546</v>
      </c>
    </row>
    <row r="41" spans="2:10" s="52" customFormat="1" ht="15.75" customHeight="1" x14ac:dyDescent="0.45">
      <c r="B41" s="52" t="s">
        <v>547</v>
      </c>
    </row>
    <row r="42" spans="2:10" s="52" customFormat="1" ht="15.75" customHeight="1" x14ac:dyDescent="0.45">
      <c r="B42" s="52" t="s">
        <v>548</v>
      </c>
    </row>
    <row r="43" spans="2:10" s="52" customFormat="1" ht="15.75" customHeight="1" x14ac:dyDescent="0.45">
      <c r="B43" s="52" t="s">
        <v>549</v>
      </c>
    </row>
    <row r="44" spans="2:10" ht="27.6" customHeight="1" x14ac:dyDescent="0.45">
      <c r="J44" s="245" t="s">
        <v>146</v>
      </c>
    </row>
  </sheetData>
  <mergeCells count="11">
    <mergeCell ref="A1:E1"/>
    <mergeCell ref="B6:B8"/>
    <mergeCell ref="E6:E12"/>
    <mergeCell ref="E13:E15"/>
    <mergeCell ref="B13:B15"/>
    <mergeCell ref="B10:B12"/>
    <mergeCell ref="E16:E35"/>
    <mergeCell ref="B16:B17"/>
    <mergeCell ref="B19:B20"/>
    <mergeCell ref="B21:B22"/>
    <mergeCell ref="B23:B24"/>
  </mergeCells>
  <phoneticPr fontId="1"/>
  <hyperlinks>
    <hyperlink ref="J44" location="Contents!A1" display="Contents!A1" xr:uid="{2144ACF6-6EA0-408D-ACB3-DF46A3D94BD3}"/>
  </hyperlinks>
  <pageMargins left="0.7" right="0.7" top="0.75" bottom="0.75" header="0.3" footer="0.3"/>
  <pageSetup paperSize="9" scale="4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490F-015C-498B-B1B5-D55E5D9B782E}">
  <sheetPr>
    <tabColor theme="7" tint="-0.499984740745262"/>
  </sheetPr>
  <dimension ref="A1:Q10"/>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42.59765625" style="1" customWidth="1"/>
    <col min="3" max="3" width="13.09765625" style="1" customWidth="1"/>
    <col min="4" max="4" width="8.09765625" style="1" customWidth="1"/>
    <col min="5" max="9" width="10.59765625" style="1" customWidth="1"/>
    <col min="10"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row>
    <row r="3" spans="1:17" ht="18.600000000000001" x14ac:dyDescent="0.45">
      <c r="A3" s="71" t="s">
        <v>86</v>
      </c>
      <c r="B3" s="192" t="s">
        <v>147</v>
      </c>
      <c r="C3" s="5"/>
      <c r="D3" s="5"/>
    </row>
    <row r="4" spans="1:17" ht="10.35" customHeight="1" x14ac:dyDescent="0.45">
      <c r="B4" s="5"/>
      <c r="C4" s="5"/>
      <c r="D4" s="5"/>
    </row>
    <row r="5" spans="1:17" ht="28.35" customHeight="1" x14ac:dyDescent="0.45">
      <c r="B5" s="139" t="s">
        <v>90</v>
      </c>
      <c r="C5" s="139" t="s">
        <v>91</v>
      </c>
      <c r="D5" s="139" t="s">
        <v>92</v>
      </c>
      <c r="E5" s="139" t="s">
        <v>148</v>
      </c>
      <c r="F5" s="139" t="s">
        <v>149</v>
      </c>
      <c r="G5" s="139" t="s">
        <v>95</v>
      </c>
      <c r="H5" s="139" t="s">
        <v>96</v>
      </c>
      <c r="I5" s="139" t="s">
        <v>97</v>
      </c>
    </row>
    <row r="6" spans="1:17" ht="23.85" customHeight="1" x14ac:dyDescent="0.45">
      <c r="B6" s="72" t="s">
        <v>150</v>
      </c>
      <c r="C6" s="318" t="s">
        <v>99</v>
      </c>
      <c r="D6" s="44" t="s">
        <v>151</v>
      </c>
      <c r="E6" s="15">
        <v>369</v>
      </c>
      <c r="F6" s="15">
        <v>439</v>
      </c>
      <c r="G6" s="15">
        <v>98</v>
      </c>
      <c r="H6" s="15">
        <v>92</v>
      </c>
      <c r="I6" s="103">
        <v>85</v>
      </c>
    </row>
    <row r="7" spans="1:17" ht="27" customHeight="1" x14ac:dyDescent="0.45">
      <c r="B7" s="231" t="s">
        <v>152</v>
      </c>
      <c r="C7" s="319"/>
      <c r="D7" s="72" t="s">
        <v>153</v>
      </c>
      <c r="E7" s="74">
        <v>0.37</v>
      </c>
      <c r="F7" s="74">
        <v>0.35</v>
      </c>
      <c r="G7" s="74">
        <v>0.33</v>
      </c>
      <c r="H7" s="74">
        <v>0.32</v>
      </c>
      <c r="I7" s="100">
        <v>0.31</v>
      </c>
    </row>
    <row r="8" spans="1:17" ht="10.35" customHeight="1" x14ac:dyDescent="0.45">
      <c r="B8" s="59"/>
      <c r="C8" s="59"/>
      <c r="D8" s="59"/>
      <c r="E8" s="75"/>
      <c r="F8" s="75"/>
      <c r="G8" s="75"/>
      <c r="H8" s="75"/>
      <c r="I8" s="76"/>
    </row>
    <row r="9" spans="1:17" ht="19.5" customHeight="1" x14ac:dyDescent="0.45">
      <c r="B9" s="320" t="s">
        <v>154</v>
      </c>
      <c r="C9" s="320"/>
      <c r="D9" s="320"/>
      <c r="E9" s="320"/>
      <c r="F9" s="320"/>
      <c r="G9" s="320"/>
      <c r="H9" s="320"/>
      <c r="I9" s="320"/>
    </row>
    <row r="10" spans="1:17" ht="30" x14ac:dyDescent="0.45">
      <c r="I10" s="242" t="s">
        <v>146</v>
      </c>
    </row>
  </sheetData>
  <mergeCells count="3">
    <mergeCell ref="C6:C7"/>
    <mergeCell ref="B9:I9"/>
    <mergeCell ref="A1:F1"/>
  </mergeCells>
  <phoneticPr fontId="1"/>
  <hyperlinks>
    <hyperlink ref="I10" location="Contents!A1" display="Contents!A1" xr:uid="{31419ABF-4484-4F5B-8350-D22EA71186DA}"/>
  </hyperlinks>
  <pageMargins left="0.7" right="0.7" top="0.75" bottom="0.75" header="0.3" footer="0.3"/>
  <pageSetup paperSize="9" scale="6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1FF3-FB65-4D6B-9B89-4459FE6A57F9}">
  <sheetPr>
    <tabColor theme="6" tint="-0.249977111117893"/>
  </sheetPr>
  <dimension ref="A1:I16"/>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54.09765625" style="1" customWidth="1"/>
    <col min="3" max="3" width="9.5" style="1" customWidth="1"/>
    <col min="4" max="4" width="29.59765625" style="1" customWidth="1"/>
    <col min="5" max="5" width="9.09765625" style="1" bestFit="1" customWidth="1"/>
    <col min="6" max="16384" width="9" style="1"/>
  </cols>
  <sheetData>
    <row r="1" spans="1:9" s="142" customFormat="1" ht="30" customHeight="1" x14ac:dyDescent="0.45">
      <c r="A1" s="264" t="s">
        <v>10</v>
      </c>
      <c r="B1" s="264"/>
      <c r="C1" s="264"/>
      <c r="D1" s="264"/>
      <c r="E1" s="264"/>
    </row>
    <row r="2" spans="1:9" ht="10.35" customHeight="1" x14ac:dyDescent="0.45">
      <c r="B2" s="5"/>
    </row>
    <row r="3" spans="1:9" s="7" customFormat="1" ht="18.600000000000001" x14ac:dyDescent="0.45">
      <c r="A3" s="147" t="s">
        <v>86</v>
      </c>
      <c r="B3" s="6" t="s">
        <v>550</v>
      </c>
    </row>
    <row r="4" spans="1:9" ht="10.35" customHeight="1" x14ac:dyDescent="0.45">
      <c r="B4" s="5"/>
    </row>
    <row r="5" spans="1:9" ht="16.5" customHeight="1" x14ac:dyDescent="0.45">
      <c r="B5" s="137" t="s">
        <v>90</v>
      </c>
      <c r="C5" s="158" t="s">
        <v>92</v>
      </c>
      <c r="D5" s="190" t="s">
        <v>91</v>
      </c>
      <c r="E5" s="158" t="s">
        <v>107</v>
      </c>
      <c r="F5" s="158" t="s">
        <v>108</v>
      </c>
      <c r="G5" s="158" t="s">
        <v>95</v>
      </c>
      <c r="H5" s="158" t="s">
        <v>96</v>
      </c>
      <c r="I5" s="158" t="s">
        <v>97</v>
      </c>
    </row>
    <row r="6" spans="1:9" ht="15.75" customHeight="1" x14ac:dyDescent="0.45">
      <c r="B6" s="72" t="s">
        <v>551</v>
      </c>
      <c r="C6" s="72" t="s">
        <v>104</v>
      </c>
      <c r="D6" s="297" t="s">
        <v>473</v>
      </c>
      <c r="E6" s="84">
        <v>1.3</v>
      </c>
      <c r="F6" s="84">
        <v>5.4</v>
      </c>
      <c r="G6" s="84">
        <v>2.5</v>
      </c>
      <c r="H6" s="84">
        <v>2.6</v>
      </c>
      <c r="I6" s="160">
        <v>3.79</v>
      </c>
    </row>
    <row r="7" spans="1:9" ht="15.75" customHeight="1" x14ac:dyDescent="0.45">
      <c r="B7" s="72" t="s">
        <v>552</v>
      </c>
      <c r="C7" s="72" t="s">
        <v>104</v>
      </c>
      <c r="D7" s="319"/>
      <c r="E7" s="84">
        <v>6.9</v>
      </c>
      <c r="F7" s="84">
        <v>9.3000000000000007</v>
      </c>
      <c r="G7" s="84">
        <v>6.7</v>
      </c>
      <c r="H7" s="84">
        <v>3.8</v>
      </c>
      <c r="I7" s="160">
        <v>4.93</v>
      </c>
    </row>
    <row r="8" spans="1:9" ht="15.75" customHeight="1" x14ac:dyDescent="0.45">
      <c r="B8" s="72" t="s">
        <v>553</v>
      </c>
      <c r="C8" s="72" t="s">
        <v>384</v>
      </c>
      <c r="D8" s="319"/>
      <c r="E8" s="84">
        <v>0</v>
      </c>
      <c r="F8" s="84">
        <v>0</v>
      </c>
      <c r="G8" s="84">
        <v>0</v>
      </c>
      <c r="H8" s="84">
        <v>0</v>
      </c>
      <c r="I8" s="84">
        <v>0</v>
      </c>
    </row>
    <row r="9" spans="1:9" ht="15.75" customHeight="1" x14ac:dyDescent="0.45">
      <c r="B9" s="77" t="s">
        <v>554</v>
      </c>
      <c r="C9" s="72" t="s">
        <v>384</v>
      </c>
      <c r="D9" s="319"/>
      <c r="E9" s="84">
        <v>3</v>
      </c>
      <c r="F9" s="84">
        <v>1</v>
      </c>
      <c r="G9" s="84">
        <v>2</v>
      </c>
      <c r="H9" s="84">
        <v>2</v>
      </c>
      <c r="I9" s="84">
        <v>2</v>
      </c>
    </row>
    <row r="10" spans="1:9" ht="15.75" customHeight="1" x14ac:dyDescent="0.45">
      <c r="B10" s="77" t="s">
        <v>555</v>
      </c>
      <c r="C10" s="72" t="s">
        <v>384</v>
      </c>
      <c r="D10" s="319"/>
      <c r="E10" s="84">
        <v>2</v>
      </c>
      <c r="F10" s="84">
        <v>0</v>
      </c>
      <c r="G10" s="84">
        <v>0</v>
      </c>
      <c r="H10" s="84">
        <v>0</v>
      </c>
      <c r="I10" s="84">
        <v>0</v>
      </c>
    </row>
    <row r="11" spans="1:9" ht="15.75" customHeight="1" x14ac:dyDescent="0.45">
      <c r="B11" s="77" t="s">
        <v>556</v>
      </c>
      <c r="C11" s="72" t="s">
        <v>384</v>
      </c>
      <c r="D11" s="319"/>
      <c r="E11" s="84">
        <v>24</v>
      </c>
      <c r="F11" s="84">
        <v>18</v>
      </c>
      <c r="G11" s="84">
        <v>22</v>
      </c>
      <c r="H11" s="84">
        <v>19</v>
      </c>
      <c r="I11" s="84">
        <v>21</v>
      </c>
    </row>
    <row r="12" spans="1:9" ht="15.75" customHeight="1" x14ac:dyDescent="0.45">
      <c r="B12" s="77" t="s">
        <v>557</v>
      </c>
      <c r="C12" s="72" t="s">
        <v>104</v>
      </c>
      <c r="D12" s="319"/>
      <c r="E12" s="84">
        <v>86</v>
      </c>
      <c r="F12" s="84">
        <v>69</v>
      </c>
      <c r="G12" s="84">
        <v>85</v>
      </c>
      <c r="H12" s="84">
        <v>76</v>
      </c>
      <c r="I12" s="84">
        <v>75</v>
      </c>
    </row>
    <row r="13" spans="1:9" ht="10.35" customHeight="1" x14ac:dyDescent="0.45"/>
    <row r="14" spans="1:9" s="52" customFormat="1" ht="15.75" customHeight="1" x14ac:dyDescent="0.45">
      <c r="B14" s="52" t="s">
        <v>512</v>
      </c>
      <c r="I14" s="1"/>
    </row>
    <row r="15" spans="1:9" ht="36" customHeight="1" x14ac:dyDescent="0.45">
      <c r="I15" s="245" t="s">
        <v>146</v>
      </c>
    </row>
    <row r="16" spans="1:9" ht="15.75" customHeight="1" x14ac:dyDescent="0.45">
      <c r="B16" s="143"/>
    </row>
  </sheetData>
  <mergeCells count="2">
    <mergeCell ref="D6:D12"/>
    <mergeCell ref="A1:E1"/>
  </mergeCells>
  <phoneticPr fontId="1"/>
  <hyperlinks>
    <hyperlink ref="I15" location="Contents!A1" display="Contents!A1" xr:uid="{6A1FFA96-FD93-4B65-BCF0-017E7AB5731A}"/>
  </hyperlinks>
  <pageMargins left="0.7" right="0.7" top="0.75" bottom="0.75" header="0.3" footer="0.3"/>
  <pageSetup paperSize="9" scale="55"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3585-C496-46F0-A904-19DF7962F002}">
  <sheetPr>
    <tabColor theme="6" tint="-0.249977111117893"/>
  </sheetPr>
  <dimension ref="A1:S13"/>
  <sheetViews>
    <sheetView showGridLines="0" view="pageBreakPreview" zoomScaleNormal="100" zoomScaleSheetLayoutView="100" workbookViewId="0">
      <selection sqref="A1:E1"/>
    </sheetView>
  </sheetViews>
  <sheetFormatPr defaultColWidth="9" defaultRowHeight="15.75" customHeight="1" x14ac:dyDescent="0.45"/>
  <cols>
    <col min="1" max="1" width="2.59765625" style="1" customWidth="1"/>
    <col min="2" max="2" width="33.69921875" style="1" customWidth="1"/>
    <col min="3" max="3" width="24.5" style="1" customWidth="1"/>
    <col min="4" max="4" width="10.19921875" style="1" customWidth="1"/>
    <col min="5" max="5" width="30.69921875" style="1" customWidth="1"/>
    <col min="6" max="6" width="9.09765625" style="1" bestFit="1" customWidth="1"/>
    <col min="7" max="16384" width="9" style="1"/>
  </cols>
  <sheetData>
    <row r="1" spans="1:19" s="142" customFormat="1" ht="30" customHeight="1" x14ac:dyDescent="0.45">
      <c r="A1" s="264" t="s">
        <v>10</v>
      </c>
      <c r="B1" s="264"/>
      <c r="C1" s="264"/>
      <c r="D1" s="264"/>
      <c r="E1" s="264"/>
    </row>
    <row r="2" spans="1:19" ht="10.35" customHeight="1" x14ac:dyDescent="0.45">
      <c r="B2" s="5"/>
      <c r="C2" s="5"/>
    </row>
    <row r="3" spans="1:19" s="7" customFormat="1" ht="18.600000000000001" x14ac:dyDescent="0.45">
      <c r="A3" s="147" t="s">
        <v>86</v>
      </c>
      <c r="B3" s="6" t="s">
        <v>558</v>
      </c>
    </row>
    <row r="4" spans="1:19" ht="10.35" customHeight="1" x14ac:dyDescent="0.45">
      <c r="B4" s="5"/>
      <c r="C4" s="5"/>
    </row>
    <row r="5" spans="1:19" ht="16.5" customHeight="1" x14ac:dyDescent="0.45">
      <c r="B5" s="137" t="s">
        <v>90</v>
      </c>
      <c r="C5" s="137" t="s">
        <v>111</v>
      </c>
      <c r="D5" s="158" t="s">
        <v>92</v>
      </c>
      <c r="E5" s="190" t="s">
        <v>91</v>
      </c>
      <c r="F5" s="158" t="s">
        <v>379</v>
      </c>
      <c r="G5" s="158" t="s">
        <v>380</v>
      </c>
      <c r="H5" s="158" t="s">
        <v>381</v>
      </c>
      <c r="I5" s="158" t="s">
        <v>96</v>
      </c>
      <c r="J5" s="158" t="s">
        <v>97</v>
      </c>
    </row>
    <row r="6" spans="1:19" ht="15.75" customHeight="1" x14ac:dyDescent="0.45">
      <c r="B6" s="72" t="s">
        <v>559</v>
      </c>
      <c r="C6" s="124" t="s">
        <v>105</v>
      </c>
      <c r="D6" s="72" t="s">
        <v>476</v>
      </c>
      <c r="E6" s="297" t="s">
        <v>560</v>
      </c>
      <c r="F6" s="161">
        <v>7360</v>
      </c>
      <c r="G6" s="161">
        <v>7446</v>
      </c>
      <c r="H6" s="161">
        <v>8290</v>
      </c>
      <c r="I6" s="161">
        <v>8238</v>
      </c>
      <c r="J6" s="161">
        <v>8327</v>
      </c>
    </row>
    <row r="7" spans="1:19" ht="15.75" customHeight="1" x14ac:dyDescent="0.45">
      <c r="B7" s="319" t="s">
        <v>561</v>
      </c>
      <c r="C7" s="72" t="s">
        <v>562</v>
      </c>
      <c r="D7" s="72" t="s">
        <v>104</v>
      </c>
      <c r="E7" s="319"/>
      <c r="F7" s="124" t="s">
        <v>105</v>
      </c>
      <c r="G7" s="124" t="s">
        <v>105</v>
      </c>
      <c r="H7" s="162">
        <v>72.099999999999994</v>
      </c>
      <c r="I7" s="162">
        <v>74.099999999999994</v>
      </c>
      <c r="J7" s="161">
        <v>75.3</v>
      </c>
      <c r="S7" s="21"/>
    </row>
    <row r="8" spans="1:19" ht="15.75" customHeight="1" x14ac:dyDescent="0.45">
      <c r="B8" s="319"/>
      <c r="C8" s="72" t="s">
        <v>563</v>
      </c>
      <c r="D8" s="72" t="s">
        <v>104</v>
      </c>
      <c r="E8" s="319"/>
      <c r="F8" s="124" t="s">
        <v>105</v>
      </c>
      <c r="G8" s="124" t="s">
        <v>105</v>
      </c>
      <c r="H8" s="84">
        <v>63.8</v>
      </c>
      <c r="I8" s="84">
        <v>54.1</v>
      </c>
      <c r="J8" s="84">
        <v>58.9</v>
      </c>
    </row>
    <row r="9" spans="1:19" ht="15.75" customHeight="1" x14ac:dyDescent="0.45">
      <c r="B9" s="319"/>
      <c r="C9" s="72" t="s">
        <v>564</v>
      </c>
      <c r="D9" s="72" t="s">
        <v>104</v>
      </c>
      <c r="E9" s="319"/>
      <c r="F9" s="124" t="s">
        <v>105</v>
      </c>
      <c r="G9" s="124" t="s">
        <v>105</v>
      </c>
      <c r="H9" s="162">
        <v>71.900000000000006</v>
      </c>
      <c r="I9" s="162">
        <v>73.599999999999994</v>
      </c>
      <c r="J9" s="84">
        <v>74.900000000000006</v>
      </c>
    </row>
    <row r="10" spans="1:19" ht="10.35" customHeight="1" x14ac:dyDescent="0.45"/>
    <row r="11" spans="1:19" s="52" customFormat="1" ht="15.75" customHeight="1" x14ac:dyDescent="0.45">
      <c r="B11" s="56" t="s">
        <v>565</v>
      </c>
      <c r="I11" s="144"/>
      <c r="J11" s="144"/>
    </row>
    <row r="12" spans="1:19" s="52" customFormat="1" ht="15.75" customHeight="1" x14ac:dyDescent="0.45">
      <c r="B12" s="56" t="s">
        <v>566</v>
      </c>
    </row>
    <row r="13" spans="1:19" ht="42" customHeight="1" x14ac:dyDescent="0.45">
      <c r="J13" s="245" t="s">
        <v>146</v>
      </c>
    </row>
  </sheetData>
  <mergeCells count="3">
    <mergeCell ref="B7:B9"/>
    <mergeCell ref="E6:E9"/>
    <mergeCell ref="A1:E1"/>
  </mergeCells>
  <phoneticPr fontId="1"/>
  <hyperlinks>
    <hyperlink ref="J13" location="Contents!A1" display="Contents!A1" xr:uid="{61F459DD-A8C9-4918-BCAE-564CFB7049C4}"/>
  </hyperlinks>
  <pageMargins left="0.7" right="0.7" top="0.75" bottom="0.75" header="0.3" footer="0.3"/>
  <pageSetup paperSize="9" scale="5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7158-E156-434C-B2E3-39C92E0DE73F}">
  <sheetPr>
    <tabColor theme="3"/>
  </sheetPr>
  <dimension ref="A1:M50"/>
  <sheetViews>
    <sheetView showGridLines="0" view="pageBreakPreview" zoomScaleNormal="100" zoomScaleSheetLayoutView="100" workbookViewId="0">
      <selection sqref="A1:C1"/>
    </sheetView>
  </sheetViews>
  <sheetFormatPr defaultColWidth="9" defaultRowHeight="15" x14ac:dyDescent="0.45"/>
  <cols>
    <col min="1" max="1" width="2.59765625" style="1" customWidth="1"/>
    <col min="2" max="2" width="11.59765625" style="1" customWidth="1"/>
    <col min="3" max="3" width="31.09765625" style="1" customWidth="1"/>
    <col min="4" max="4" width="8.59765625" style="1" customWidth="1"/>
    <col min="5" max="5" width="14.3984375" style="1" customWidth="1"/>
    <col min="6" max="6" width="16.09765625" style="1" customWidth="1"/>
    <col min="7" max="10" width="10.59765625" style="1" customWidth="1"/>
    <col min="11" max="12" width="28.59765625" style="1" customWidth="1"/>
    <col min="13" max="16384" width="9" style="1"/>
  </cols>
  <sheetData>
    <row r="1" spans="1:13" s="135" customFormat="1" ht="30" customHeight="1" x14ac:dyDescent="0.45">
      <c r="A1" s="372" t="s">
        <v>11</v>
      </c>
      <c r="B1" s="372"/>
      <c r="C1" s="372"/>
      <c r="D1" s="134"/>
      <c r="E1" s="134"/>
      <c r="F1" s="134"/>
      <c r="G1" s="134"/>
      <c r="H1" s="69"/>
      <c r="I1" s="69"/>
      <c r="J1" s="69"/>
      <c r="K1" s="69"/>
      <c r="L1" s="69"/>
      <c r="M1" s="69"/>
    </row>
    <row r="2" spans="1:13" ht="10.35" customHeight="1" x14ac:dyDescent="0.45">
      <c r="B2" s="5"/>
      <c r="C2" s="5"/>
      <c r="D2" s="5"/>
      <c r="E2" s="5"/>
      <c r="F2" s="5"/>
    </row>
    <row r="3" spans="1:13" s="7" customFormat="1" ht="18.600000000000001" x14ac:dyDescent="0.45">
      <c r="A3" s="148" t="s">
        <v>86</v>
      </c>
      <c r="B3" s="6" t="s">
        <v>567</v>
      </c>
      <c r="C3" s="6"/>
      <c r="D3" s="6"/>
      <c r="E3" s="6"/>
      <c r="F3" s="6"/>
    </row>
    <row r="4" spans="1:13" s="7" customFormat="1" ht="10.35" customHeight="1" x14ac:dyDescent="0.45">
      <c r="A4" s="148"/>
      <c r="B4" s="6"/>
      <c r="C4" s="6"/>
      <c r="D4" s="6"/>
      <c r="E4" s="6"/>
      <c r="F4" s="6"/>
    </row>
    <row r="5" spans="1:13" ht="29.85" customHeight="1" x14ac:dyDescent="0.45">
      <c r="B5" s="368" t="s">
        <v>90</v>
      </c>
      <c r="C5" s="369"/>
      <c r="D5" s="370"/>
      <c r="E5" s="168" t="s">
        <v>92</v>
      </c>
      <c r="F5" s="168" t="s">
        <v>91</v>
      </c>
      <c r="G5" s="168" t="s">
        <v>107</v>
      </c>
      <c r="H5" s="168" t="s">
        <v>108</v>
      </c>
      <c r="I5" s="168" t="s">
        <v>95</v>
      </c>
      <c r="J5" s="168" t="s">
        <v>96</v>
      </c>
      <c r="K5" s="174" t="s">
        <v>568</v>
      </c>
      <c r="L5" s="174" t="s">
        <v>569</v>
      </c>
    </row>
    <row r="6" spans="1:13" ht="22.35" customHeight="1" x14ac:dyDescent="0.45">
      <c r="B6" s="371" t="s">
        <v>570</v>
      </c>
      <c r="C6" s="371" t="s">
        <v>571</v>
      </c>
      <c r="D6" s="175" t="s">
        <v>482</v>
      </c>
      <c r="E6" s="175" t="s">
        <v>384</v>
      </c>
      <c r="F6" s="376" t="s">
        <v>251</v>
      </c>
      <c r="G6" s="169">
        <v>5</v>
      </c>
      <c r="H6" s="169">
        <v>4</v>
      </c>
      <c r="I6" s="169">
        <v>4</v>
      </c>
      <c r="J6" s="169">
        <v>4</v>
      </c>
      <c r="K6" s="159">
        <v>4</v>
      </c>
      <c r="L6" s="159">
        <v>2</v>
      </c>
    </row>
    <row r="7" spans="1:13" ht="22.35" customHeight="1" x14ac:dyDescent="0.45">
      <c r="B7" s="371"/>
      <c r="C7" s="371"/>
      <c r="D7" s="177" t="s">
        <v>484</v>
      </c>
      <c r="E7" s="175" t="s">
        <v>384</v>
      </c>
      <c r="F7" s="376"/>
      <c r="G7" s="169">
        <v>1</v>
      </c>
      <c r="H7" s="169">
        <v>1</v>
      </c>
      <c r="I7" s="169">
        <v>1</v>
      </c>
      <c r="J7" s="169">
        <v>1</v>
      </c>
      <c r="K7" s="159">
        <v>1</v>
      </c>
      <c r="L7" s="159">
        <v>0</v>
      </c>
    </row>
    <row r="8" spans="1:13" ht="22.35" customHeight="1" x14ac:dyDescent="0.45">
      <c r="B8" s="371"/>
      <c r="C8" s="371"/>
      <c r="D8" s="177" t="s">
        <v>485</v>
      </c>
      <c r="E8" s="175" t="s">
        <v>384</v>
      </c>
      <c r="F8" s="376"/>
      <c r="G8" s="169">
        <f t="shared" ref="G8:L8" si="0">G6+G7</f>
        <v>6</v>
      </c>
      <c r="H8" s="169">
        <f t="shared" si="0"/>
        <v>5</v>
      </c>
      <c r="I8" s="169">
        <f t="shared" si="0"/>
        <v>5</v>
      </c>
      <c r="J8" s="169">
        <f t="shared" si="0"/>
        <v>5</v>
      </c>
      <c r="K8" s="178">
        <f t="shared" si="0"/>
        <v>5</v>
      </c>
      <c r="L8" s="178">
        <f t="shared" si="0"/>
        <v>2</v>
      </c>
    </row>
    <row r="9" spans="1:13" ht="22.35" customHeight="1" x14ac:dyDescent="0.45">
      <c r="B9" s="371"/>
      <c r="C9" s="371" t="s">
        <v>572</v>
      </c>
      <c r="D9" s="177" t="s">
        <v>482</v>
      </c>
      <c r="E9" s="175" t="s">
        <v>384</v>
      </c>
      <c r="F9" s="376"/>
      <c r="G9" s="179" t="s">
        <v>105</v>
      </c>
      <c r="H9" s="179" t="s">
        <v>105</v>
      </c>
      <c r="I9" s="179" t="s">
        <v>105</v>
      </c>
      <c r="J9" s="179" t="s">
        <v>105</v>
      </c>
      <c r="K9" s="180" t="s">
        <v>105</v>
      </c>
      <c r="L9" s="178">
        <v>2</v>
      </c>
    </row>
    <row r="10" spans="1:13" ht="22.35" customHeight="1" x14ac:dyDescent="0.45">
      <c r="B10" s="371"/>
      <c r="C10" s="371"/>
      <c r="D10" s="177" t="s">
        <v>484</v>
      </c>
      <c r="E10" s="175" t="s">
        <v>384</v>
      </c>
      <c r="F10" s="376"/>
      <c r="G10" s="179" t="s">
        <v>105</v>
      </c>
      <c r="H10" s="179" t="s">
        <v>105</v>
      </c>
      <c r="I10" s="179" t="s">
        <v>105</v>
      </c>
      <c r="J10" s="179" t="s">
        <v>105</v>
      </c>
      <c r="K10" s="180" t="s">
        <v>105</v>
      </c>
      <c r="L10" s="178">
        <v>0</v>
      </c>
    </row>
    <row r="11" spans="1:13" ht="22.35" customHeight="1" x14ac:dyDescent="0.45">
      <c r="B11" s="371"/>
      <c r="C11" s="371"/>
      <c r="D11" s="177" t="s">
        <v>485</v>
      </c>
      <c r="E11" s="175" t="s">
        <v>384</v>
      </c>
      <c r="F11" s="376"/>
      <c r="G11" s="179" t="s">
        <v>105</v>
      </c>
      <c r="H11" s="179" t="s">
        <v>105</v>
      </c>
      <c r="I11" s="179" t="s">
        <v>105</v>
      </c>
      <c r="J11" s="179" t="s">
        <v>105</v>
      </c>
      <c r="K11" s="180" t="s">
        <v>105</v>
      </c>
      <c r="L11" s="178">
        <v>2</v>
      </c>
    </row>
    <row r="12" spans="1:13" ht="22.35" customHeight="1" x14ac:dyDescent="0.45">
      <c r="B12" s="371"/>
      <c r="C12" s="371" t="s">
        <v>573</v>
      </c>
      <c r="D12" s="177" t="s">
        <v>482</v>
      </c>
      <c r="E12" s="175" t="s">
        <v>384</v>
      </c>
      <c r="F12" s="376"/>
      <c r="G12" s="179" t="s">
        <v>105</v>
      </c>
      <c r="H12" s="179" t="s">
        <v>105</v>
      </c>
      <c r="I12" s="179" t="s">
        <v>105</v>
      </c>
      <c r="J12" s="179" t="s">
        <v>105</v>
      </c>
      <c r="K12" s="180" t="s">
        <v>105</v>
      </c>
      <c r="L12" s="178">
        <v>2</v>
      </c>
    </row>
    <row r="13" spans="1:13" ht="22.35" customHeight="1" x14ac:dyDescent="0.45">
      <c r="B13" s="371"/>
      <c r="C13" s="371"/>
      <c r="D13" s="177" t="s">
        <v>484</v>
      </c>
      <c r="E13" s="175" t="s">
        <v>384</v>
      </c>
      <c r="F13" s="376"/>
      <c r="G13" s="179" t="s">
        <v>105</v>
      </c>
      <c r="H13" s="179" t="s">
        <v>105</v>
      </c>
      <c r="I13" s="179" t="s">
        <v>105</v>
      </c>
      <c r="J13" s="179" t="s">
        <v>105</v>
      </c>
      <c r="K13" s="180" t="s">
        <v>105</v>
      </c>
      <c r="L13" s="178">
        <v>0</v>
      </c>
    </row>
    <row r="14" spans="1:13" ht="22.35" customHeight="1" x14ac:dyDescent="0.45">
      <c r="B14" s="371"/>
      <c r="C14" s="371"/>
      <c r="D14" s="177" t="s">
        <v>485</v>
      </c>
      <c r="E14" s="175" t="s">
        <v>384</v>
      </c>
      <c r="F14" s="376"/>
      <c r="G14" s="179" t="s">
        <v>105</v>
      </c>
      <c r="H14" s="179" t="s">
        <v>105</v>
      </c>
      <c r="I14" s="179" t="s">
        <v>105</v>
      </c>
      <c r="J14" s="179" t="s">
        <v>105</v>
      </c>
      <c r="K14" s="180" t="s">
        <v>105</v>
      </c>
      <c r="L14" s="178">
        <v>2</v>
      </c>
    </row>
    <row r="15" spans="1:13" x14ac:dyDescent="0.45">
      <c r="B15" s="371"/>
      <c r="C15" s="371" t="s">
        <v>574</v>
      </c>
      <c r="D15" s="175" t="s">
        <v>482</v>
      </c>
      <c r="E15" s="175" t="s">
        <v>384</v>
      </c>
      <c r="F15" s="376"/>
      <c r="G15" s="169">
        <v>3</v>
      </c>
      <c r="H15" s="169">
        <v>4</v>
      </c>
      <c r="I15" s="169">
        <v>4</v>
      </c>
      <c r="J15" s="169">
        <v>4</v>
      </c>
      <c r="K15" s="159">
        <v>4</v>
      </c>
      <c r="L15" s="181" t="s">
        <v>105</v>
      </c>
    </row>
    <row r="16" spans="1:13" x14ac:dyDescent="0.45">
      <c r="B16" s="371"/>
      <c r="C16" s="371"/>
      <c r="D16" s="177" t="s">
        <v>484</v>
      </c>
      <c r="E16" s="175" t="s">
        <v>384</v>
      </c>
      <c r="F16" s="376"/>
      <c r="G16" s="169">
        <v>0</v>
      </c>
      <c r="H16" s="169">
        <v>0</v>
      </c>
      <c r="I16" s="169">
        <v>0</v>
      </c>
      <c r="J16" s="169">
        <v>0</v>
      </c>
      <c r="K16" s="159">
        <v>0</v>
      </c>
      <c r="L16" s="181" t="s">
        <v>105</v>
      </c>
    </row>
    <row r="17" spans="2:13" x14ac:dyDescent="0.45">
      <c r="B17" s="371"/>
      <c r="C17" s="371"/>
      <c r="D17" s="177" t="s">
        <v>485</v>
      </c>
      <c r="E17" s="175" t="s">
        <v>384</v>
      </c>
      <c r="F17" s="376"/>
      <c r="G17" s="169">
        <f t="shared" ref="G17:K17" si="1">G15+G16</f>
        <v>3</v>
      </c>
      <c r="H17" s="169">
        <f t="shared" si="1"/>
        <v>4</v>
      </c>
      <c r="I17" s="169">
        <f t="shared" si="1"/>
        <v>4</v>
      </c>
      <c r="J17" s="169">
        <f t="shared" si="1"/>
        <v>4</v>
      </c>
      <c r="K17" s="178">
        <f t="shared" si="1"/>
        <v>4</v>
      </c>
      <c r="L17" s="180" t="s">
        <v>105</v>
      </c>
    </row>
    <row r="18" spans="2:13" x14ac:dyDescent="0.45">
      <c r="B18" s="371"/>
      <c r="C18" s="371" t="s">
        <v>485</v>
      </c>
      <c r="D18" s="175" t="s">
        <v>482</v>
      </c>
      <c r="E18" s="175" t="s">
        <v>384</v>
      </c>
      <c r="F18" s="376"/>
      <c r="G18" s="169">
        <f t="shared" ref="G18:K19" si="2">G6+G15</f>
        <v>8</v>
      </c>
      <c r="H18" s="169">
        <f t="shared" si="2"/>
        <v>8</v>
      </c>
      <c r="I18" s="169">
        <f t="shared" si="2"/>
        <v>8</v>
      </c>
      <c r="J18" s="169">
        <f t="shared" si="2"/>
        <v>8</v>
      </c>
      <c r="K18" s="178">
        <f t="shared" si="2"/>
        <v>8</v>
      </c>
      <c r="L18" s="178">
        <v>6</v>
      </c>
    </row>
    <row r="19" spans="2:13" x14ac:dyDescent="0.45">
      <c r="B19" s="371"/>
      <c r="C19" s="371"/>
      <c r="D19" s="177" t="s">
        <v>484</v>
      </c>
      <c r="E19" s="175" t="s">
        <v>384</v>
      </c>
      <c r="F19" s="376"/>
      <c r="G19" s="169">
        <f t="shared" si="2"/>
        <v>1</v>
      </c>
      <c r="H19" s="169">
        <f t="shared" si="2"/>
        <v>1</v>
      </c>
      <c r="I19" s="169">
        <f t="shared" si="2"/>
        <v>1</v>
      </c>
      <c r="J19" s="169">
        <f t="shared" si="2"/>
        <v>1</v>
      </c>
      <c r="K19" s="178">
        <f t="shared" si="2"/>
        <v>1</v>
      </c>
      <c r="L19" s="178">
        <v>0</v>
      </c>
    </row>
    <row r="20" spans="2:13" x14ac:dyDescent="0.45">
      <c r="B20" s="371"/>
      <c r="C20" s="371"/>
      <c r="D20" s="177" t="s">
        <v>485</v>
      </c>
      <c r="E20" s="175" t="s">
        <v>384</v>
      </c>
      <c r="F20" s="376"/>
      <c r="G20" s="169">
        <f t="shared" ref="G20:L20" si="3">G18+G19</f>
        <v>9</v>
      </c>
      <c r="H20" s="169">
        <f t="shared" si="3"/>
        <v>9</v>
      </c>
      <c r="I20" s="169">
        <f t="shared" si="3"/>
        <v>9</v>
      </c>
      <c r="J20" s="169">
        <f t="shared" si="3"/>
        <v>9</v>
      </c>
      <c r="K20" s="178">
        <f t="shared" si="3"/>
        <v>9</v>
      </c>
      <c r="L20" s="178">
        <f t="shared" si="3"/>
        <v>6</v>
      </c>
    </row>
    <row r="21" spans="2:13" ht="30" x14ac:dyDescent="0.45">
      <c r="B21" s="371"/>
      <c r="C21" s="182" t="s">
        <v>575</v>
      </c>
      <c r="D21" s="182"/>
      <c r="E21" s="182" t="s">
        <v>104</v>
      </c>
      <c r="F21" s="376"/>
      <c r="G21" s="169">
        <v>44</v>
      </c>
      <c r="H21" s="169">
        <v>44</v>
      </c>
      <c r="I21" s="169">
        <v>44</v>
      </c>
      <c r="J21" s="169">
        <v>44</v>
      </c>
      <c r="K21" s="183">
        <f>K17/K20</f>
        <v>0.44444444444444442</v>
      </c>
      <c r="L21" s="183">
        <f>2/L20</f>
        <v>0.33333333333333331</v>
      </c>
      <c r="M21" s="62" t="s">
        <v>576</v>
      </c>
    </row>
    <row r="22" spans="2:13" x14ac:dyDescent="0.45">
      <c r="B22" s="371"/>
      <c r="C22" s="170" t="s">
        <v>577</v>
      </c>
      <c r="D22" s="170"/>
      <c r="E22" s="182" t="s">
        <v>104</v>
      </c>
      <c r="F22" s="376"/>
      <c r="G22" s="169">
        <v>11</v>
      </c>
      <c r="H22" s="169">
        <v>11</v>
      </c>
      <c r="I22" s="169">
        <v>11</v>
      </c>
      <c r="J22" s="169">
        <v>11</v>
      </c>
      <c r="K22" s="183">
        <f>K19/K20</f>
        <v>0.1111111111111111</v>
      </c>
      <c r="L22" s="183">
        <f>L19/L20</f>
        <v>0</v>
      </c>
    </row>
    <row r="23" spans="2:13" ht="17.100000000000001" customHeight="1" x14ac:dyDescent="0.45">
      <c r="B23" s="371"/>
      <c r="C23" s="371" t="s">
        <v>578</v>
      </c>
      <c r="D23" s="371"/>
      <c r="E23" s="182" t="s">
        <v>104</v>
      </c>
      <c r="F23" s="376"/>
      <c r="G23" s="169">
        <v>11</v>
      </c>
      <c r="H23" s="169">
        <v>22</v>
      </c>
      <c r="I23" s="169">
        <v>22</v>
      </c>
      <c r="J23" s="169">
        <v>22</v>
      </c>
      <c r="K23" s="183">
        <f>2/K20</f>
        <v>0.22222222222222221</v>
      </c>
      <c r="L23" s="183">
        <f>1/L20</f>
        <v>0.16666666666666666</v>
      </c>
    </row>
    <row r="24" spans="2:13" x14ac:dyDescent="0.45">
      <c r="B24" s="371"/>
      <c r="C24" s="170" t="s">
        <v>579</v>
      </c>
      <c r="D24" s="170"/>
      <c r="E24" s="177" t="s">
        <v>580</v>
      </c>
      <c r="F24" s="376"/>
      <c r="G24" s="169">
        <v>1</v>
      </c>
      <c r="H24" s="169">
        <v>1</v>
      </c>
      <c r="I24" s="169">
        <v>1</v>
      </c>
      <c r="J24" s="169">
        <v>1</v>
      </c>
      <c r="K24" s="159">
        <v>1</v>
      </c>
      <c r="L24" s="159">
        <v>1</v>
      </c>
    </row>
    <row r="25" spans="2:13" x14ac:dyDescent="0.45">
      <c r="B25" s="371"/>
      <c r="C25" s="170" t="s">
        <v>581</v>
      </c>
      <c r="D25" s="170"/>
      <c r="E25" s="177" t="s">
        <v>582</v>
      </c>
      <c r="F25" s="376"/>
      <c r="G25" s="169" t="s">
        <v>583</v>
      </c>
      <c r="H25" s="169" t="s">
        <v>583</v>
      </c>
      <c r="I25" s="169" t="s">
        <v>583</v>
      </c>
      <c r="J25" s="169" t="s">
        <v>583</v>
      </c>
      <c r="K25" s="159" t="s">
        <v>583</v>
      </c>
      <c r="L25" s="159" t="s">
        <v>583</v>
      </c>
    </row>
    <row r="26" spans="2:13" ht="30" x14ac:dyDescent="0.45">
      <c r="B26" s="371"/>
      <c r="C26" s="170" t="s">
        <v>584</v>
      </c>
      <c r="D26" s="170"/>
      <c r="E26" s="177" t="s">
        <v>585</v>
      </c>
      <c r="F26" s="376"/>
      <c r="G26" s="169">
        <v>17</v>
      </c>
      <c r="H26" s="169">
        <v>18</v>
      </c>
      <c r="I26" s="169">
        <v>17</v>
      </c>
      <c r="J26" s="169">
        <v>16</v>
      </c>
      <c r="K26" s="159">
        <v>6</v>
      </c>
      <c r="L26" s="159">
        <v>15</v>
      </c>
    </row>
    <row r="27" spans="2:13" x14ac:dyDescent="0.45">
      <c r="B27" s="373" t="s">
        <v>586</v>
      </c>
      <c r="C27" s="371" t="s">
        <v>587</v>
      </c>
      <c r="D27" s="175" t="s">
        <v>482</v>
      </c>
      <c r="E27" s="175" t="s">
        <v>384</v>
      </c>
      <c r="F27" s="376" t="s">
        <v>251</v>
      </c>
      <c r="G27" s="169">
        <v>1</v>
      </c>
      <c r="H27" s="169">
        <v>1</v>
      </c>
      <c r="I27" s="169">
        <v>1</v>
      </c>
      <c r="J27" s="169">
        <v>1</v>
      </c>
      <c r="K27" s="159">
        <v>1</v>
      </c>
      <c r="L27" s="159">
        <v>1</v>
      </c>
    </row>
    <row r="28" spans="2:13" x14ac:dyDescent="0.45">
      <c r="B28" s="374"/>
      <c r="C28" s="371"/>
      <c r="D28" s="177" t="s">
        <v>484</v>
      </c>
      <c r="E28" s="175" t="s">
        <v>384</v>
      </c>
      <c r="F28" s="376"/>
      <c r="G28" s="169">
        <v>0</v>
      </c>
      <c r="H28" s="169">
        <v>0</v>
      </c>
      <c r="I28" s="169">
        <v>0</v>
      </c>
      <c r="J28" s="169">
        <v>0</v>
      </c>
      <c r="K28" s="159">
        <v>0</v>
      </c>
      <c r="L28" s="159">
        <v>0</v>
      </c>
    </row>
    <row r="29" spans="2:13" x14ac:dyDescent="0.45">
      <c r="B29" s="374"/>
      <c r="C29" s="371"/>
      <c r="D29" s="177" t="s">
        <v>485</v>
      </c>
      <c r="E29" s="175" t="s">
        <v>384</v>
      </c>
      <c r="F29" s="376"/>
      <c r="G29" s="169">
        <f t="shared" ref="G29:L29" si="4">G27+G28</f>
        <v>1</v>
      </c>
      <c r="H29" s="169">
        <f t="shared" si="4"/>
        <v>1</v>
      </c>
      <c r="I29" s="169">
        <f t="shared" si="4"/>
        <v>1</v>
      </c>
      <c r="J29" s="169">
        <f t="shared" si="4"/>
        <v>1</v>
      </c>
      <c r="K29" s="178">
        <f t="shared" si="4"/>
        <v>1</v>
      </c>
      <c r="L29" s="178">
        <f t="shared" si="4"/>
        <v>1</v>
      </c>
    </row>
    <row r="30" spans="2:13" x14ac:dyDescent="0.45">
      <c r="B30" s="374"/>
      <c r="C30" s="371" t="s">
        <v>586</v>
      </c>
      <c r="D30" s="175" t="s">
        <v>482</v>
      </c>
      <c r="E30" s="175" t="s">
        <v>384</v>
      </c>
      <c r="F30" s="376"/>
      <c r="G30" s="179" t="s">
        <v>105</v>
      </c>
      <c r="H30" s="179" t="s">
        <v>105</v>
      </c>
      <c r="I30" s="179" t="s">
        <v>105</v>
      </c>
      <c r="J30" s="179" t="s">
        <v>105</v>
      </c>
      <c r="K30" s="180" t="s">
        <v>105</v>
      </c>
      <c r="L30" s="178">
        <v>1</v>
      </c>
    </row>
    <row r="31" spans="2:13" x14ac:dyDescent="0.45">
      <c r="B31" s="374"/>
      <c r="C31" s="371"/>
      <c r="D31" s="177" t="s">
        <v>484</v>
      </c>
      <c r="E31" s="175" t="s">
        <v>384</v>
      </c>
      <c r="F31" s="376"/>
      <c r="G31" s="179" t="s">
        <v>105</v>
      </c>
      <c r="H31" s="179" t="s">
        <v>105</v>
      </c>
      <c r="I31" s="179" t="s">
        <v>105</v>
      </c>
      <c r="J31" s="179" t="s">
        <v>105</v>
      </c>
      <c r="K31" s="180" t="s">
        <v>105</v>
      </c>
      <c r="L31" s="178">
        <v>0</v>
      </c>
    </row>
    <row r="32" spans="2:13" x14ac:dyDescent="0.45">
      <c r="B32" s="374"/>
      <c r="C32" s="371"/>
      <c r="D32" s="177" t="s">
        <v>485</v>
      </c>
      <c r="E32" s="175" t="s">
        <v>384</v>
      </c>
      <c r="F32" s="376"/>
      <c r="G32" s="179" t="s">
        <v>105</v>
      </c>
      <c r="H32" s="179" t="s">
        <v>105</v>
      </c>
      <c r="I32" s="179" t="s">
        <v>105</v>
      </c>
      <c r="J32" s="179" t="s">
        <v>105</v>
      </c>
      <c r="K32" s="180" t="s">
        <v>105</v>
      </c>
      <c r="L32" s="178">
        <v>1</v>
      </c>
    </row>
    <row r="33" spans="2:13" x14ac:dyDescent="0.45">
      <c r="B33" s="374"/>
      <c r="C33" s="371" t="s">
        <v>588</v>
      </c>
      <c r="D33" s="175" t="s">
        <v>482</v>
      </c>
      <c r="E33" s="175" t="s">
        <v>384</v>
      </c>
      <c r="F33" s="376"/>
      <c r="G33" s="169">
        <v>1</v>
      </c>
      <c r="H33" s="169">
        <v>0</v>
      </c>
      <c r="I33" s="169">
        <v>1</v>
      </c>
      <c r="J33" s="169">
        <v>1</v>
      </c>
      <c r="K33" s="159">
        <v>1</v>
      </c>
      <c r="L33" s="159">
        <v>1</v>
      </c>
      <c r="M33" s="1" t="s">
        <v>270</v>
      </c>
    </row>
    <row r="34" spans="2:13" x14ac:dyDescent="0.45">
      <c r="B34" s="374"/>
      <c r="C34" s="371"/>
      <c r="D34" s="177" t="s">
        <v>484</v>
      </c>
      <c r="E34" s="175" t="s">
        <v>384</v>
      </c>
      <c r="F34" s="376"/>
      <c r="G34" s="169">
        <v>1</v>
      </c>
      <c r="H34" s="169">
        <v>2</v>
      </c>
      <c r="I34" s="169">
        <v>1</v>
      </c>
      <c r="J34" s="169">
        <v>1</v>
      </c>
      <c r="K34" s="159">
        <v>1</v>
      </c>
      <c r="L34" s="159">
        <v>0</v>
      </c>
    </row>
    <row r="35" spans="2:13" x14ac:dyDescent="0.45">
      <c r="B35" s="374"/>
      <c r="C35" s="371"/>
      <c r="D35" s="177" t="s">
        <v>485</v>
      </c>
      <c r="E35" s="175" t="s">
        <v>384</v>
      </c>
      <c r="F35" s="376"/>
      <c r="G35" s="169">
        <f t="shared" ref="G35:L35" si="5">G33+G34</f>
        <v>2</v>
      </c>
      <c r="H35" s="169">
        <f t="shared" si="5"/>
        <v>2</v>
      </c>
      <c r="I35" s="169">
        <f t="shared" si="5"/>
        <v>2</v>
      </c>
      <c r="J35" s="169">
        <f t="shared" si="5"/>
        <v>2</v>
      </c>
      <c r="K35" s="178">
        <f t="shared" si="5"/>
        <v>2</v>
      </c>
      <c r="L35" s="178">
        <f t="shared" si="5"/>
        <v>1</v>
      </c>
    </row>
    <row r="36" spans="2:13" x14ac:dyDescent="0.45">
      <c r="B36" s="374"/>
      <c r="C36" s="371" t="s">
        <v>485</v>
      </c>
      <c r="D36" s="175" t="s">
        <v>482</v>
      </c>
      <c r="E36" s="175" t="s">
        <v>384</v>
      </c>
      <c r="F36" s="376"/>
      <c r="G36" s="169">
        <f t="shared" ref="G36:K37" si="6">G27+G33</f>
        <v>2</v>
      </c>
      <c r="H36" s="169">
        <f t="shared" si="6"/>
        <v>1</v>
      </c>
      <c r="I36" s="169">
        <f t="shared" si="6"/>
        <v>2</v>
      </c>
      <c r="J36" s="169">
        <f t="shared" si="6"/>
        <v>2</v>
      </c>
      <c r="K36" s="178">
        <f t="shared" si="6"/>
        <v>2</v>
      </c>
      <c r="L36" s="178">
        <f t="shared" ref="L36" si="7">L27+L33</f>
        <v>2</v>
      </c>
    </row>
    <row r="37" spans="2:13" x14ac:dyDescent="0.45">
      <c r="B37" s="374"/>
      <c r="C37" s="371"/>
      <c r="D37" s="177" t="s">
        <v>484</v>
      </c>
      <c r="E37" s="175" t="s">
        <v>384</v>
      </c>
      <c r="F37" s="376"/>
      <c r="G37" s="169">
        <f t="shared" si="6"/>
        <v>1</v>
      </c>
      <c r="H37" s="169">
        <f t="shared" si="6"/>
        <v>2</v>
      </c>
      <c r="I37" s="169">
        <f t="shared" si="6"/>
        <v>1</v>
      </c>
      <c r="J37" s="169">
        <f t="shared" si="6"/>
        <v>1</v>
      </c>
      <c r="K37" s="178">
        <f t="shared" si="6"/>
        <v>1</v>
      </c>
      <c r="L37" s="178">
        <f t="shared" ref="L37" si="8">L28+L34</f>
        <v>0</v>
      </c>
    </row>
    <row r="38" spans="2:13" x14ac:dyDescent="0.45">
      <c r="B38" s="374"/>
      <c r="C38" s="371"/>
      <c r="D38" s="177" t="s">
        <v>485</v>
      </c>
      <c r="E38" s="175" t="s">
        <v>384</v>
      </c>
      <c r="F38" s="376"/>
      <c r="G38" s="169">
        <f t="shared" ref="G38:L38" si="9">G36+G37</f>
        <v>3</v>
      </c>
      <c r="H38" s="169">
        <f t="shared" si="9"/>
        <v>3</v>
      </c>
      <c r="I38" s="169">
        <f t="shared" si="9"/>
        <v>3</v>
      </c>
      <c r="J38" s="169">
        <f t="shared" si="9"/>
        <v>3</v>
      </c>
      <c r="K38" s="178">
        <f t="shared" si="9"/>
        <v>3</v>
      </c>
      <c r="L38" s="178">
        <f t="shared" si="9"/>
        <v>2</v>
      </c>
    </row>
    <row r="39" spans="2:13" ht="30" x14ac:dyDescent="0.45">
      <c r="B39" s="374"/>
      <c r="C39" s="182" t="s">
        <v>589</v>
      </c>
      <c r="D39" s="182"/>
      <c r="E39" s="182" t="s">
        <v>104</v>
      </c>
      <c r="F39" s="376"/>
      <c r="G39" s="169">
        <v>67</v>
      </c>
      <c r="H39" s="169">
        <v>67</v>
      </c>
      <c r="I39" s="169">
        <v>67</v>
      </c>
      <c r="J39" s="169">
        <v>67</v>
      </c>
      <c r="K39" s="183">
        <f>K35/K38</f>
        <v>0.66666666666666663</v>
      </c>
      <c r="L39" s="183">
        <f>1/3</f>
        <v>0.33333333333333331</v>
      </c>
      <c r="M39" s="62" t="s">
        <v>270</v>
      </c>
    </row>
    <row r="40" spans="2:13" x14ac:dyDescent="0.45">
      <c r="B40" s="374"/>
      <c r="C40" s="170" t="s">
        <v>577</v>
      </c>
      <c r="D40" s="170"/>
      <c r="E40" s="182" t="s">
        <v>104</v>
      </c>
      <c r="F40" s="376"/>
      <c r="G40" s="169">
        <v>33</v>
      </c>
      <c r="H40" s="169">
        <v>67</v>
      </c>
      <c r="I40" s="169">
        <v>33</v>
      </c>
      <c r="J40" s="169">
        <v>33</v>
      </c>
      <c r="K40" s="183">
        <f>K37/K38</f>
        <v>0.33333333333333331</v>
      </c>
      <c r="L40" s="183">
        <f>L37/L38</f>
        <v>0</v>
      </c>
    </row>
    <row r="41" spans="2:13" x14ac:dyDescent="0.45">
      <c r="B41" s="374"/>
      <c r="C41" s="170" t="s">
        <v>579</v>
      </c>
      <c r="D41" s="170"/>
      <c r="E41" s="177" t="s">
        <v>580</v>
      </c>
      <c r="F41" s="376"/>
      <c r="G41" s="169">
        <v>4</v>
      </c>
      <c r="H41" s="169">
        <v>4</v>
      </c>
      <c r="I41" s="169">
        <v>4</v>
      </c>
      <c r="J41" s="169">
        <v>4</v>
      </c>
      <c r="K41" s="159">
        <v>4</v>
      </c>
      <c r="L41" s="159">
        <v>4</v>
      </c>
      <c r="M41" s="1" t="s">
        <v>270</v>
      </c>
    </row>
    <row r="42" spans="2:13" ht="30" x14ac:dyDescent="0.45">
      <c r="B42" s="374"/>
      <c r="C42" s="170" t="s">
        <v>590</v>
      </c>
      <c r="D42" s="170"/>
      <c r="E42" s="177" t="s">
        <v>585</v>
      </c>
      <c r="F42" s="376"/>
      <c r="G42" s="169">
        <v>18</v>
      </c>
      <c r="H42" s="169">
        <v>18</v>
      </c>
      <c r="I42" s="169">
        <v>17</v>
      </c>
      <c r="J42" s="169">
        <v>18</v>
      </c>
      <c r="K42" s="159">
        <v>4</v>
      </c>
      <c r="L42" s="181" t="s">
        <v>105</v>
      </c>
    </row>
    <row r="43" spans="2:13" ht="30" x14ac:dyDescent="0.45">
      <c r="B43" s="375"/>
      <c r="C43" s="170" t="s">
        <v>591</v>
      </c>
      <c r="D43" s="170"/>
      <c r="E43" s="177"/>
      <c r="F43" s="176"/>
      <c r="G43" s="179" t="s">
        <v>105</v>
      </c>
      <c r="H43" s="179" t="s">
        <v>105</v>
      </c>
      <c r="I43" s="179" t="s">
        <v>105</v>
      </c>
      <c r="J43" s="179" t="s">
        <v>105</v>
      </c>
      <c r="K43" s="181" t="s">
        <v>105</v>
      </c>
      <c r="L43" s="159">
        <v>13</v>
      </c>
    </row>
    <row r="44" spans="2:13" x14ac:dyDescent="0.45">
      <c r="B44" s="371" t="s">
        <v>592</v>
      </c>
      <c r="C44" s="371" t="s">
        <v>593</v>
      </c>
      <c r="D44" s="175" t="s">
        <v>482</v>
      </c>
      <c r="E44" s="175" t="s">
        <v>384</v>
      </c>
      <c r="F44" s="376" t="s">
        <v>251</v>
      </c>
      <c r="G44" s="169" t="s">
        <v>594</v>
      </c>
      <c r="H44" s="169" t="s">
        <v>594</v>
      </c>
      <c r="I44" s="169" t="s">
        <v>595</v>
      </c>
      <c r="J44" s="169" t="s">
        <v>596</v>
      </c>
      <c r="K44" s="159" t="s">
        <v>597</v>
      </c>
      <c r="L44" s="159" t="s">
        <v>598</v>
      </c>
    </row>
    <row r="45" spans="2:13" x14ac:dyDescent="0.45">
      <c r="B45" s="371"/>
      <c r="C45" s="371"/>
      <c r="D45" s="177" t="s">
        <v>484</v>
      </c>
      <c r="E45" s="175" t="s">
        <v>384</v>
      </c>
      <c r="F45" s="376"/>
      <c r="G45" s="169" t="s">
        <v>599</v>
      </c>
      <c r="H45" s="169" t="s">
        <v>599</v>
      </c>
      <c r="I45" s="169" t="s">
        <v>600</v>
      </c>
      <c r="J45" s="169" t="s">
        <v>600</v>
      </c>
      <c r="K45" s="159" t="s">
        <v>600</v>
      </c>
      <c r="L45" s="159">
        <v>2</v>
      </c>
    </row>
    <row r="46" spans="2:13" x14ac:dyDescent="0.45">
      <c r="B46" s="371"/>
      <c r="C46" s="371"/>
      <c r="D46" s="177" t="s">
        <v>485</v>
      </c>
      <c r="E46" s="175" t="s">
        <v>384</v>
      </c>
      <c r="F46" s="376"/>
      <c r="G46" s="169" t="s">
        <v>601</v>
      </c>
      <c r="H46" s="169" t="s">
        <v>601</v>
      </c>
      <c r="I46" s="169" t="s">
        <v>602</v>
      </c>
      <c r="J46" s="169" t="s">
        <v>603</v>
      </c>
      <c r="K46" s="178" t="s">
        <v>326</v>
      </c>
      <c r="L46" s="178" t="s">
        <v>604</v>
      </c>
    </row>
    <row r="47" spans="2:13" ht="31.5" customHeight="1" x14ac:dyDescent="0.45">
      <c r="B47" s="371"/>
      <c r="C47" s="182" t="s">
        <v>605</v>
      </c>
      <c r="D47" s="182"/>
      <c r="E47" s="182" t="s">
        <v>104</v>
      </c>
      <c r="F47" s="376"/>
      <c r="G47" s="169">
        <v>8</v>
      </c>
      <c r="H47" s="169">
        <v>12</v>
      </c>
      <c r="I47" s="169">
        <v>14</v>
      </c>
      <c r="J47" s="169">
        <v>21</v>
      </c>
      <c r="K47" s="184">
        <f>6/18</f>
        <v>0.33333333333333331</v>
      </c>
      <c r="L47" s="184">
        <f>2/15</f>
        <v>0.13333333333333333</v>
      </c>
    </row>
    <row r="48" spans="2:13" ht="10.35" customHeight="1" x14ac:dyDescent="0.45">
      <c r="B48" s="43"/>
      <c r="C48" s="172"/>
      <c r="D48" s="172"/>
      <c r="E48" s="172"/>
      <c r="F48" s="149"/>
      <c r="G48" s="151"/>
      <c r="H48" s="151"/>
      <c r="I48" s="151"/>
      <c r="J48" s="151"/>
      <c r="K48" s="173"/>
      <c r="L48" s="173"/>
    </row>
    <row r="49" spans="2:12" s="52" customFormat="1" ht="71.25" customHeight="1" x14ac:dyDescent="0.45">
      <c r="B49" s="324" t="s">
        <v>606</v>
      </c>
      <c r="C49" s="324"/>
      <c r="D49" s="324"/>
      <c r="E49" s="324"/>
      <c r="F49" s="324"/>
      <c r="G49" s="324"/>
      <c r="H49" s="324"/>
      <c r="I49" s="324"/>
      <c r="J49" s="324"/>
      <c r="K49" s="324"/>
      <c r="L49" s="324"/>
    </row>
    <row r="50" spans="2:12" ht="30" x14ac:dyDescent="0.45">
      <c r="L50" s="225" t="s">
        <v>146</v>
      </c>
    </row>
  </sheetData>
  <mergeCells count="20">
    <mergeCell ref="B49:L49"/>
    <mergeCell ref="C6:C8"/>
    <mergeCell ref="B44:B47"/>
    <mergeCell ref="C44:C46"/>
    <mergeCell ref="F6:F26"/>
    <mergeCell ref="F27:F42"/>
    <mergeCell ref="F44:F47"/>
    <mergeCell ref="C27:C29"/>
    <mergeCell ref="C33:C35"/>
    <mergeCell ref="C36:C38"/>
    <mergeCell ref="B5:D5"/>
    <mergeCell ref="C30:C32"/>
    <mergeCell ref="C9:C11"/>
    <mergeCell ref="C12:C14"/>
    <mergeCell ref="A1:C1"/>
    <mergeCell ref="B27:B43"/>
    <mergeCell ref="C15:C17"/>
    <mergeCell ref="C18:C20"/>
    <mergeCell ref="B6:B26"/>
    <mergeCell ref="C23:D23"/>
  </mergeCells>
  <phoneticPr fontId="1"/>
  <hyperlinks>
    <hyperlink ref="L50" location="Contents!A1" display="Contents!A1" xr:uid="{4F1C44A2-12AD-4AA7-A538-C5EA9DE9F2EF}"/>
  </hyperlinks>
  <pageMargins left="0.7" right="0.7" top="0.75" bottom="0.75" header="0.3" footer="0.3"/>
  <pageSetup paperSize="9" scale="4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2A07A-A5B0-4FC6-8492-C5BDFDF94BE0}">
  <sheetPr>
    <tabColor theme="3"/>
  </sheetPr>
  <dimension ref="A1:M20"/>
  <sheetViews>
    <sheetView showGridLines="0" view="pageBreakPreview" zoomScaleNormal="115" zoomScaleSheetLayoutView="100" workbookViewId="0">
      <selection sqref="A1:C1"/>
    </sheetView>
  </sheetViews>
  <sheetFormatPr defaultColWidth="9" defaultRowHeight="15" x14ac:dyDescent="0.45"/>
  <cols>
    <col min="1" max="1" width="2.59765625" style="1" customWidth="1"/>
    <col min="2" max="2" width="13.19921875" style="1" customWidth="1"/>
    <col min="3" max="3" width="14" style="1" customWidth="1"/>
    <col min="4" max="4" width="28.3984375" style="1" customWidth="1"/>
    <col min="5" max="5" width="8.59765625" style="1" customWidth="1"/>
    <col min="6" max="6" width="16.09765625" style="1" customWidth="1"/>
    <col min="7" max="10" width="15.09765625" style="1" customWidth="1"/>
    <col min="11" max="11" width="27.09765625" style="1" customWidth="1"/>
    <col min="12" max="12" width="30.5" style="1" customWidth="1"/>
    <col min="13" max="16384" width="9" style="1"/>
  </cols>
  <sheetData>
    <row r="1" spans="1:13" s="135" customFormat="1" ht="30" customHeight="1" x14ac:dyDescent="0.45">
      <c r="A1" s="372" t="s">
        <v>11</v>
      </c>
      <c r="B1" s="372"/>
      <c r="C1" s="372"/>
      <c r="D1" s="134"/>
      <c r="E1" s="134"/>
      <c r="F1" s="134"/>
      <c r="G1" s="134"/>
      <c r="H1" s="69"/>
      <c r="I1" s="69"/>
      <c r="J1" s="69"/>
      <c r="K1" s="69"/>
      <c r="L1" s="69"/>
      <c r="M1" s="69"/>
    </row>
    <row r="2" spans="1:13" ht="10.35" customHeight="1" x14ac:dyDescent="0.45">
      <c r="B2" s="5"/>
      <c r="C2" s="5"/>
      <c r="D2" s="5"/>
      <c r="E2" s="5"/>
      <c r="F2" s="5"/>
    </row>
    <row r="3" spans="1:13" s="7" customFormat="1" ht="18.600000000000001" x14ac:dyDescent="0.45">
      <c r="A3" s="148" t="s">
        <v>86</v>
      </c>
      <c r="B3" s="6" t="s">
        <v>607</v>
      </c>
      <c r="C3" s="6"/>
      <c r="D3" s="6"/>
      <c r="E3" s="6"/>
      <c r="F3" s="6"/>
    </row>
    <row r="4" spans="1:13" s="7" customFormat="1" ht="10.35" customHeight="1" x14ac:dyDescent="0.45">
      <c r="A4" s="148"/>
      <c r="B4" s="6"/>
      <c r="C4" s="6"/>
      <c r="D4" s="6"/>
      <c r="E4" s="6"/>
      <c r="F4" s="6"/>
    </row>
    <row r="5" spans="1:13" ht="30" x14ac:dyDescent="0.45">
      <c r="B5" s="377" t="s">
        <v>90</v>
      </c>
      <c r="C5" s="377"/>
      <c r="D5" s="377"/>
      <c r="E5" s="168" t="s">
        <v>92</v>
      </c>
      <c r="F5" s="168" t="s">
        <v>91</v>
      </c>
      <c r="G5" s="168" t="s">
        <v>107</v>
      </c>
      <c r="H5" s="168" t="s">
        <v>108</v>
      </c>
      <c r="I5" s="168" t="s">
        <v>95</v>
      </c>
      <c r="J5" s="168" t="s">
        <v>96</v>
      </c>
      <c r="K5" s="174" t="s">
        <v>568</v>
      </c>
      <c r="L5" s="174" t="s">
        <v>569</v>
      </c>
    </row>
    <row r="6" spans="1:13" ht="32.4" customHeight="1" x14ac:dyDescent="0.45">
      <c r="B6" s="371" t="s">
        <v>608</v>
      </c>
      <c r="C6" s="371" t="s">
        <v>609</v>
      </c>
      <c r="D6" s="371"/>
      <c r="E6" s="175" t="s">
        <v>105</v>
      </c>
      <c r="F6" s="376" t="s">
        <v>251</v>
      </c>
      <c r="G6" s="179" t="s">
        <v>610</v>
      </c>
      <c r="H6" s="179" t="s">
        <v>610</v>
      </c>
      <c r="I6" s="179" t="s">
        <v>610</v>
      </c>
      <c r="J6" s="179" t="s">
        <v>610</v>
      </c>
      <c r="K6" s="179" t="s">
        <v>610</v>
      </c>
      <c r="L6" s="179" t="s">
        <v>570</v>
      </c>
    </row>
    <row r="7" spans="1:13" ht="22.35" customHeight="1" x14ac:dyDescent="0.45">
      <c r="B7" s="371"/>
      <c r="C7" s="371" t="s">
        <v>611</v>
      </c>
      <c r="D7" s="177" t="s">
        <v>610</v>
      </c>
      <c r="E7" s="175" t="s">
        <v>384</v>
      </c>
      <c r="F7" s="376"/>
      <c r="G7" s="169">
        <v>3</v>
      </c>
      <c r="H7" s="169">
        <v>4</v>
      </c>
      <c r="I7" s="169">
        <v>4</v>
      </c>
      <c r="J7" s="169">
        <v>4</v>
      </c>
      <c r="K7" s="159">
        <v>4</v>
      </c>
      <c r="L7" s="159">
        <v>2</v>
      </c>
    </row>
    <row r="8" spans="1:13" ht="22.35" customHeight="1" x14ac:dyDescent="0.45">
      <c r="B8" s="371"/>
      <c r="C8" s="371"/>
      <c r="D8" s="177" t="s">
        <v>573</v>
      </c>
      <c r="E8" s="175" t="s">
        <v>384</v>
      </c>
      <c r="F8" s="376"/>
      <c r="G8" s="176" t="s">
        <v>105</v>
      </c>
      <c r="H8" s="176" t="s">
        <v>105</v>
      </c>
      <c r="I8" s="176" t="s">
        <v>105</v>
      </c>
      <c r="J8" s="176" t="s">
        <v>105</v>
      </c>
      <c r="K8" s="176" t="s">
        <v>105</v>
      </c>
      <c r="L8" s="159">
        <v>2</v>
      </c>
    </row>
    <row r="9" spans="1:13" ht="22.35" customHeight="1" x14ac:dyDescent="0.45">
      <c r="B9" s="371"/>
      <c r="C9" s="371"/>
      <c r="D9" s="177" t="s">
        <v>612</v>
      </c>
      <c r="E9" s="175" t="s">
        <v>384</v>
      </c>
      <c r="F9" s="376"/>
      <c r="G9" s="169">
        <v>2</v>
      </c>
      <c r="H9" s="169">
        <v>2</v>
      </c>
      <c r="I9" s="169">
        <v>2</v>
      </c>
      <c r="J9" s="169">
        <v>1</v>
      </c>
      <c r="K9" s="178">
        <v>1</v>
      </c>
      <c r="L9" s="178">
        <v>2</v>
      </c>
    </row>
    <row r="10" spans="1:13" ht="18" customHeight="1" x14ac:dyDescent="0.45">
      <c r="B10" s="371"/>
      <c r="C10" s="371"/>
      <c r="D10" s="175" t="s">
        <v>485</v>
      </c>
      <c r="E10" s="175" t="s">
        <v>384</v>
      </c>
      <c r="F10" s="376"/>
      <c r="G10" s="169">
        <f>G7+G9</f>
        <v>5</v>
      </c>
      <c r="H10" s="169">
        <f t="shared" ref="H10:K10" si="0">H7+H9</f>
        <v>6</v>
      </c>
      <c r="I10" s="169">
        <f t="shared" si="0"/>
        <v>6</v>
      </c>
      <c r="J10" s="169">
        <f t="shared" si="0"/>
        <v>5</v>
      </c>
      <c r="K10" s="178">
        <f t="shared" si="0"/>
        <v>5</v>
      </c>
      <c r="L10" s="178">
        <f t="shared" ref="L10" si="1">L7+L9</f>
        <v>4</v>
      </c>
    </row>
    <row r="11" spans="1:13" ht="38.25" customHeight="1" x14ac:dyDescent="0.45">
      <c r="B11" s="371"/>
      <c r="C11" s="371" t="s">
        <v>613</v>
      </c>
      <c r="D11" s="371"/>
      <c r="E11" s="177" t="s">
        <v>585</v>
      </c>
      <c r="F11" s="376"/>
      <c r="G11" s="169">
        <v>3</v>
      </c>
      <c r="H11" s="169">
        <v>4</v>
      </c>
      <c r="I11" s="169">
        <v>7</v>
      </c>
      <c r="J11" s="169">
        <v>4</v>
      </c>
      <c r="K11" s="159">
        <v>2</v>
      </c>
      <c r="L11" s="159">
        <v>10</v>
      </c>
    </row>
    <row r="12" spans="1:13" ht="33" customHeight="1" x14ac:dyDescent="0.45">
      <c r="B12" s="371" t="s">
        <v>614</v>
      </c>
      <c r="C12" s="371" t="s">
        <v>609</v>
      </c>
      <c r="D12" s="371"/>
      <c r="E12" s="175" t="s">
        <v>105</v>
      </c>
      <c r="F12" s="376" t="s">
        <v>251</v>
      </c>
      <c r="G12" s="179" t="s">
        <v>610</v>
      </c>
      <c r="H12" s="179" t="s">
        <v>610</v>
      </c>
      <c r="I12" s="179" t="s">
        <v>610</v>
      </c>
      <c r="J12" s="179" t="s">
        <v>610</v>
      </c>
      <c r="K12" s="180" t="s">
        <v>610</v>
      </c>
      <c r="L12" s="180" t="s">
        <v>570</v>
      </c>
    </row>
    <row r="13" spans="1:13" ht="22.35" customHeight="1" x14ac:dyDescent="0.45">
      <c r="B13" s="371"/>
      <c r="C13" s="371" t="s">
        <v>611</v>
      </c>
      <c r="D13" s="177" t="s">
        <v>610</v>
      </c>
      <c r="E13" s="175" t="s">
        <v>384</v>
      </c>
      <c r="F13" s="376"/>
      <c r="G13" s="169">
        <v>3</v>
      </c>
      <c r="H13" s="169">
        <v>4</v>
      </c>
      <c r="I13" s="169">
        <v>4</v>
      </c>
      <c r="J13" s="169">
        <v>4</v>
      </c>
      <c r="K13" s="159">
        <v>4</v>
      </c>
      <c r="L13" s="159">
        <v>2</v>
      </c>
    </row>
    <row r="14" spans="1:13" ht="22.35" customHeight="1" x14ac:dyDescent="0.45">
      <c r="B14" s="371"/>
      <c r="C14" s="371"/>
      <c r="D14" s="177" t="s">
        <v>573</v>
      </c>
      <c r="E14" s="175" t="s">
        <v>384</v>
      </c>
      <c r="F14" s="376"/>
      <c r="G14" s="176" t="s">
        <v>105</v>
      </c>
      <c r="H14" s="176" t="s">
        <v>105</v>
      </c>
      <c r="I14" s="176" t="s">
        <v>105</v>
      </c>
      <c r="J14" s="176" t="s">
        <v>105</v>
      </c>
      <c r="K14" s="176" t="s">
        <v>105</v>
      </c>
      <c r="L14" s="159">
        <v>2</v>
      </c>
    </row>
    <row r="15" spans="1:13" ht="22.35" customHeight="1" x14ac:dyDescent="0.45">
      <c r="B15" s="371"/>
      <c r="C15" s="371"/>
      <c r="D15" s="177" t="s">
        <v>612</v>
      </c>
      <c r="E15" s="175" t="s">
        <v>384</v>
      </c>
      <c r="F15" s="376"/>
      <c r="G15" s="169">
        <v>2</v>
      </c>
      <c r="H15" s="169">
        <v>2</v>
      </c>
      <c r="I15" s="169">
        <v>2</v>
      </c>
      <c r="J15" s="169">
        <v>2</v>
      </c>
      <c r="K15" s="178">
        <v>2</v>
      </c>
      <c r="L15" s="178">
        <v>3</v>
      </c>
    </row>
    <row r="16" spans="1:13" ht="18" customHeight="1" x14ac:dyDescent="0.45">
      <c r="B16" s="371"/>
      <c r="C16" s="371"/>
      <c r="D16" s="175" t="s">
        <v>485</v>
      </c>
      <c r="E16" s="175" t="s">
        <v>384</v>
      </c>
      <c r="F16" s="376"/>
      <c r="G16" s="169">
        <f>G13+G15</f>
        <v>5</v>
      </c>
      <c r="H16" s="169">
        <f t="shared" ref="H16:K16" si="2">H13+H15</f>
        <v>6</v>
      </c>
      <c r="I16" s="169">
        <f t="shared" si="2"/>
        <v>6</v>
      </c>
      <c r="J16" s="169">
        <f t="shared" si="2"/>
        <v>6</v>
      </c>
      <c r="K16" s="178">
        <f t="shared" si="2"/>
        <v>6</v>
      </c>
      <c r="L16" s="178">
        <f t="shared" ref="L16" si="3">L13+L15</f>
        <v>5</v>
      </c>
    </row>
    <row r="17" spans="2:12" ht="36" customHeight="1" x14ac:dyDescent="0.45">
      <c r="B17" s="371"/>
      <c r="C17" s="371" t="s">
        <v>615</v>
      </c>
      <c r="D17" s="371"/>
      <c r="E17" s="177" t="s">
        <v>585</v>
      </c>
      <c r="F17" s="376"/>
      <c r="G17" s="169">
        <v>7</v>
      </c>
      <c r="H17" s="169">
        <v>7</v>
      </c>
      <c r="I17" s="169">
        <v>8</v>
      </c>
      <c r="J17" s="169">
        <v>4</v>
      </c>
      <c r="K17" s="159">
        <v>1</v>
      </c>
      <c r="L17" s="159">
        <v>11</v>
      </c>
    </row>
    <row r="18" spans="2:12" ht="10.35" customHeight="1" x14ac:dyDescent="0.45"/>
    <row r="19" spans="2:12" s="52" customFormat="1" ht="68.099999999999994" customHeight="1" x14ac:dyDescent="0.45">
      <c r="B19" s="324" t="s">
        <v>606</v>
      </c>
      <c r="C19" s="324"/>
      <c r="D19" s="324"/>
      <c r="E19" s="324"/>
      <c r="F19" s="324"/>
      <c r="G19" s="324"/>
      <c r="H19" s="324"/>
      <c r="I19" s="324"/>
      <c r="J19" s="324"/>
      <c r="K19" s="324"/>
      <c r="L19" s="324"/>
    </row>
    <row r="20" spans="2:12" ht="30" x14ac:dyDescent="0.45">
      <c r="L20" s="246" t="s">
        <v>146</v>
      </c>
    </row>
  </sheetData>
  <mergeCells count="13">
    <mergeCell ref="A1:C1"/>
    <mergeCell ref="B19:L19"/>
    <mergeCell ref="B5:D5"/>
    <mergeCell ref="C11:D11"/>
    <mergeCell ref="B12:B17"/>
    <mergeCell ref="C12:D12"/>
    <mergeCell ref="F12:F17"/>
    <mergeCell ref="C17:D17"/>
    <mergeCell ref="B6:B11"/>
    <mergeCell ref="F6:F11"/>
    <mergeCell ref="C13:C16"/>
    <mergeCell ref="C7:C10"/>
    <mergeCell ref="C6:D6"/>
  </mergeCells>
  <phoneticPr fontId="1"/>
  <hyperlinks>
    <hyperlink ref="L20" location="Contents!A1" display="Contents!A1" xr:uid="{3EE0D462-C26B-485F-8806-4142DB523F14}"/>
  </hyperlinks>
  <pageMargins left="0.7" right="0.7" top="0.75" bottom="0.75" header="0.3" footer="0.3"/>
  <pageSetup paperSize="9" scale="3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54BF-F272-4450-AA71-E2475CB169E9}">
  <sheetPr>
    <tabColor theme="3"/>
  </sheetPr>
  <dimension ref="A1:M44"/>
  <sheetViews>
    <sheetView showGridLines="0" view="pageBreakPreview" zoomScaleNormal="100" zoomScaleSheetLayoutView="100" workbookViewId="0">
      <selection sqref="A1:C1"/>
    </sheetView>
  </sheetViews>
  <sheetFormatPr defaultColWidth="9" defaultRowHeight="15" x14ac:dyDescent="0.45"/>
  <cols>
    <col min="1" max="1" width="2.59765625" style="1" customWidth="1"/>
    <col min="2" max="2" width="30.09765625" style="1" customWidth="1"/>
    <col min="3" max="3" width="27" style="1" customWidth="1"/>
    <col min="4" max="4" width="47.19921875" style="1" customWidth="1"/>
    <col min="5" max="5" width="16" style="1" customWidth="1"/>
    <col min="6" max="6" width="16.09765625" style="1" customWidth="1"/>
    <col min="7" max="11" width="10.59765625" style="1" customWidth="1"/>
    <col min="12" max="12" width="8.59765625" style="1" bestFit="1" customWidth="1"/>
    <col min="13" max="16384" width="9" style="1"/>
  </cols>
  <sheetData>
    <row r="1" spans="1:13" s="135" customFormat="1" ht="30" customHeight="1" x14ac:dyDescent="0.45">
      <c r="A1" s="372" t="s">
        <v>11</v>
      </c>
      <c r="B1" s="372"/>
      <c r="C1" s="372"/>
      <c r="D1" s="134"/>
      <c r="E1" s="134"/>
      <c r="F1" s="134"/>
      <c r="G1" s="134"/>
      <c r="H1" s="69"/>
      <c r="I1" s="69"/>
      <c r="J1" s="69"/>
      <c r="K1" s="69"/>
      <c r="L1" s="69"/>
      <c r="M1" s="69"/>
    </row>
    <row r="2" spans="1:13" ht="10.35" customHeight="1" x14ac:dyDescent="0.45">
      <c r="B2" s="5"/>
      <c r="C2" s="5"/>
      <c r="D2" s="5"/>
      <c r="E2" s="5"/>
      <c r="F2" s="5"/>
    </row>
    <row r="3" spans="1:13" s="7" customFormat="1" ht="18.600000000000001" x14ac:dyDescent="0.45">
      <c r="A3" s="148" t="s">
        <v>86</v>
      </c>
      <c r="B3" s="6" t="s">
        <v>616</v>
      </c>
      <c r="C3" s="6"/>
      <c r="D3" s="6"/>
      <c r="E3" s="6"/>
      <c r="F3" s="6"/>
    </row>
    <row r="4" spans="1:13" s="7" customFormat="1" ht="10.35" customHeight="1" x14ac:dyDescent="0.45">
      <c r="A4" s="148"/>
      <c r="B4" s="6"/>
      <c r="C4" s="6"/>
      <c r="D4" s="6"/>
      <c r="E4" s="6"/>
      <c r="F4" s="6"/>
    </row>
    <row r="5" spans="1:13" x14ac:dyDescent="0.45">
      <c r="B5" s="377" t="s">
        <v>90</v>
      </c>
      <c r="C5" s="377"/>
      <c r="D5" s="377"/>
      <c r="E5" s="168" t="s">
        <v>92</v>
      </c>
      <c r="F5" s="138" t="s">
        <v>91</v>
      </c>
      <c r="G5" s="168" t="s">
        <v>107</v>
      </c>
      <c r="H5" s="168" t="s">
        <v>108</v>
      </c>
      <c r="I5" s="168" t="s">
        <v>95</v>
      </c>
      <c r="J5" s="168" t="s">
        <v>96</v>
      </c>
      <c r="K5" s="168" t="s">
        <v>617</v>
      </c>
    </row>
    <row r="6" spans="1:13" ht="34.950000000000003" customHeight="1" x14ac:dyDescent="0.45">
      <c r="B6" s="371" t="s">
        <v>618</v>
      </c>
      <c r="C6" s="364" t="s">
        <v>612</v>
      </c>
      <c r="D6" s="177" t="s">
        <v>619</v>
      </c>
      <c r="E6" s="364" t="s">
        <v>272</v>
      </c>
      <c r="F6" s="319" t="s">
        <v>251</v>
      </c>
      <c r="G6" s="169">
        <v>246</v>
      </c>
      <c r="H6" s="169">
        <v>242</v>
      </c>
      <c r="I6" s="169">
        <v>308</v>
      </c>
      <c r="J6" s="169">
        <v>464</v>
      </c>
      <c r="K6" s="176" t="s">
        <v>105</v>
      </c>
    </row>
    <row r="7" spans="1:13" ht="34.950000000000003" customHeight="1" x14ac:dyDescent="0.45">
      <c r="B7" s="371"/>
      <c r="C7" s="364"/>
      <c r="D7" s="177" t="s">
        <v>620</v>
      </c>
      <c r="E7" s="364"/>
      <c r="F7" s="319"/>
      <c r="G7" s="169">
        <v>182</v>
      </c>
      <c r="H7" s="169">
        <v>182</v>
      </c>
      <c r="I7" s="169">
        <v>95</v>
      </c>
      <c r="J7" s="169">
        <v>50</v>
      </c>
      <c r="K7" s="176" t="s">
        <v>105</v>
      </c>
    </row>
    <row r="8" spans="1:13" x14ac:dyDescent="0.45">
      <c r="B8" s="371"/>
      <c r="C8" s="364"/>
      <c r="D8" s="177" t="s">
        <v>621</v>
      </c>
      <c r="E8" s="364"/>
      <c r="F8" s="319"/>
      <c r="G8" s="179" t="s">
        <v>622</v>
      </c>
      <c r="H8" s="179" t="s">
        <v>622</v>
      </c>
      <c r="I8" s="179" t="s">
        <v>622</v>
      </c>
      <c r="J8" s="179" t="s">
        <v>622</v>
      </c>
      <c r="K8" s="176" t="s">
        <v>105</v>
      </c>
    </row>
    <row r="9" spans="1:13" x14ac:dyDescent="0.45">
      <c r="B9" s="371"/>
      <c r="C9" s="364"/>
      <c r="D9" s="182" t="s">
        <v>623</v>
      </c>
      <c r="E9" s="364"/>
      <c r="F9" s="319"/>
      <c r="G9" s="176" t="s">
        <v>105</v>
      </c>
      <c r="H9" s="169">
        <v>120</v>
      </c>
      <c r="I9" s="169">
        <v>118</v>
      </c>
      <c r="J9" s="169">
        <v>268</v>
      </c>
      <c r="K9" s="176" t="s">
        <v>105</v>
      </c>
    </row>
    <row r="10" spans="1:13" ht="34.950000000000003" customHeight="1" x14ac:dyDescent="0.45">
      <c r="B10" s="371"/>
      <c r="C10" s="364"/>
      <c r="D10" s="170" t="s">
        <v>624</v>
      </c>
      <c r="E10" s="364"/>
      <c r="F10" s="319"/>
      <c r="G10" s="169">
        <v>124</v>
      </c>
      <c r="H10" s="169">
        <v>232</v>
      </c>
      <c r="I10" s="169">
        <v>280</v>
      </c>
      <c r="J10" s="169"/>
      <c r="K10" s="176" t="s">
        <v>105</v>
      </c>
    </row>
    <row r="11" spans="1:13" x14ac:dyDescent="0.45">
      <c r="B11" s="371"/>
      <c r="C11" s="364"/>
      <c r="D11" s="170" t="s">
        <v>485</v>
      </c>
      <c r="E11" s="364"/>
      <c r="F11" s="319"/>
      <c r="G11" s="169">
        <f>SUM(G6:G10)</f>
        <v>552</v>
      </c>
      <c r="H11" s="169">
        <f t="shared" ref="H11:J11" si="0">SUM(H6:H10)</f>
        <v>776</v>
      </c>
      <c r="I11" s="169">
        <f t="shared" si="0"/>
        <v>801</v>
      </c>
      <c r="J11" s="169">
        <f t="shared" si="0"/>
        <v>782</v>
      </c>
      <c r="K11" s="176" t="s">
        <v>105</v>
      </c>
    </row>
    <row r="12" spans="1:13" ht="34.950000000000003" customHeight="1" x14ac:dyDescent="0.45">
      <c r="B12" s="371"/>
      <c r="C12" s="364" t="s">
        <v>573</v>
      </c>
      <c r="D12" s="177" t="s">
        <v>625</v>
      </c>
      <c r="E12" s="364"/>
      <c r="F12" s="319"/>
      <c r="G12" s="169">
        <v>43</v>
      </c>
      <c r="H12" s="169">
        <v>43</v>
      </c>
      <c r="I12" s="169">
        <v>43</v>
      </c>
      <c r="J12" s="169">
        <v>55</v>
      </c>
      <c r="K12" s="176" t="s">
        <v>105</v>
      </c>
    </row>
    <row r="13" spans="1:13" x14ac:dyDescent="0.45">
      <c r="B13" s="371"/>
      <c r="C13" s="364"/>
      <c r="D13" s="177" t="s">
        <v>485</v>
      </c>
      <c r="E13" s="364"/>
      <c r="F13" s="319"/>
      <c r="G13" s="169">
        <f>G12</f>
        <v>43</v>
      </c>
      <c r="H13" s="169">
        <f t="shared" ref="H13:J13" si="1">H12</f>
        <v>43</v>
      </c>
      <c r="I13" s="169">
        <f t="shared" si="1"/>
        <v>43</v>
      </c>
      <c r="J13" s="169">
        <f t="shared" si="1"/>
        <v>55</v>
      </c>
      <c r="K13" s="176" t="s">
        <v>105</v>
      </c>
    </row>
    <row r="14" spans="1:13" x14ac:dyDescent="0.45">
      <c r="B14" s="371"/>
      <c r="C14" s="371" t="s">
        <v>485</v>
      </c>
      <c r="D14" s="371"/>
      <c r="E14" s="364"/>
      <c r="F14" s="319"/>
      <c r="G14" s="169">
        <f>G11+G13</f>
        <v>595</v>
      </c>
      <c r="H14" s="169">
        <f t="shared" ref="H14:J14" si="2">H11+H13</f>
        <v>819</v>
      </c>
      <c r="I14" s="169">
        <f t="shared" si="2"/>
        <v>844</v>
      </c>
      <c r="J14" s="169">
        <f t="shared" si="2"/>
        <v>837</v>
      </c>
      <c r="K14" s="176" t="s">
        <v>105</v>
      </c>
    </row>
    <row r="15" spans="1:13" ht="34.950000000000003" customHeight="1" x14ac:dyDescent="0.45">
      <c r="B15" s="371" t="s">
        <v>626</v>
      </c>
      <c r="C15" s="371" t="s">
        <v>627</v>
      </c>
      <c r="D15" s="177" t="s">
        <v>619</v>
      </c>
      <c r="E15" s="364" t="s">
        <v>272</v>
      </c>
      <c r="F15" s="319" t="s">
        <v>251</v>
      </c>
      <c r="G15" s="169">
        <v>28</v>
      </c>
      <c r="H15" s="169">
        <v>28</v>
      </c>
      <c r="I15" s="169">
        <v>29</v>
      </c>
      <c r="J15" s="169">
        <v>24</v>
      </c>
      <c r="K15" s="176" t="s">
        <v>105</v>
      </c>
    </row>
    <row r="16" spans="1:13" x14ac:dyDescent="0.45">
      <c r="B16" s="371"/>
      <c r="C16" s="364"/>
      <c r="D16" s="170" t="s">
        <v>485</v>
      </c>
      <c r="E16" s="364"/>
      <c r="F16" s="319"/>
      <c r="G16" s="169">
        <f>G15</f>
        <v>28</v>
      </c>
      <c r="H16" s="169">
        <f t="shared" ref="H16:J16" si="3">H15</f>
        <v>28</v>
      </c>
      <c r="I16" s="169">
        <f t="shared" si="3"/>
        <v>29</v>
      </c>
      <c r="J16" s="169">
        <f t="shared" si="3"/>
        <v>24</v>
      </c>
      <c r="K16" s="176" t="s">
        <v>105</v>
      </c>
    </row>
    <row r="17" spans="2:11" ht="34.950000000000003" customHeight="1" x14ac:dyDescent="0.45">
      <c r="B17" s="371"/>
      <c r="C17" s="371" t="s">
        <v>628</v>
      </c>
      <c r="D17" s="177" t="s">
        <v>619</v>
      </c>
      <c r="E17" s="364"/>
      <c r="F17" s="319"/>
      <c r="G17" s="169">
        <v>22</v>
      </c>
      <c r="H17" s="169">
        <v>22</v>
      </c>
      <c r="I17" s="169">
        <v>25</v>
      </c>
      <c r="J17" s="169">
        <v>26</v>
      </c>
      <c r="K17" s="176" t="s">
        <v>105</v>
      </c>
    </row>
    <row r="18" spans="2:11" x14ac:dyDescent="0.45">
      <c r="B18" s="371"/>
      <c r="C18" s="364"/>
      <c r="D18" s="170" t="s">
        <v>485</v>
      </c>
      <c r="E18" s="364"/>
      <c r="F18" s="319"/>
      <c r="G18" s="169">
        <f>G17</f>
        <v>22</v>
      </c>
      <c r="H18" s="169">
        <f t="shared" ref="H18:J18" si="4">H17</f>
        <v>22</v>
      </c>
      <c r="I18" s="169">
        <f t="shared" si="4"/>
        <v>25</v>
      </c>
      <c r="J18" s="169">
        <f t="shared" si="4"/>
        <v>26</v>
      </c>
      <c r="K18" s="176" t="s">
        <v>105</v>
      </c>
    </row>
    <row r="19" spans="2:11" x14ac:dyDescent="0.45">
      <c r="B19" s="371"/>
      <c r="C19" s="371" t="s">
        <v>485</v>
      </c>
      <c r="D19" s="371"/>
      <c r="E19" s="364"/>
      <c r="F19" s="319"/>
      <c r="G19" s="169">
        <f t="shared" ref="G19:J19" si="5">G13+G16</f>
        <v>71</v>
      </c>
      <c r="H19" s="169">
        <f t="shared" si="5"/>
        <v>71</v>
      </c>
      <c r="I19" s="169">
        <f t="shared" si="5"/>
        <v>72</v>
      </c>
      <c r="J19" s="169">
        <f t="shared" si="5"/>
        <v>79</v>
      </c>
      <c r="K19" s="176" t="s">
        <v>105</v>
      </c>
    </row>
    <row r="20" spans="2:11" x14ac:dyDescent="0.45">
      <c r="B20" s="371" t="s">
        <v>629</v>
      </c>
      <c r="C20" s="364" t="s">
        <v>630</v>
      </c>
      <c r="D20" s="364"/>
      <c r="E20" s="364" t="s">
        <v>272</v>
      </c>
      <c r="F20" s="319" t="s">
        <v>251</v>
      </c>
      <c r="G20" s="169">
        <v>112</v>
      </c>
      <c r="H20" s="169">
        <v>115</v>
      </c>
      <c r="I20" s="169">
        <v>116</v>
      </c>
      <c r="J20" s="169">
        <v>131</v>
      </c>
      <c r="K20" s="159">
        <v>95</v>
      </c>
    </row>
    <row r="21" spans="2:11" x14ac:dyDescent="0.45">
      <c r="B21" s="371"/>
      <c r="C21" s="364" t="s">
        <v>631</v>
      </c>
      <c r="D21" s="364"/>
      <c r="E21" s="364"/>
      <c r="F21" s="319"/>
      <c r="G21" s="169">
        <v>2</v>
      </c>
      <c r="H21" s="169">
        <v>0</v>
      </c>
      <c r="I21" s="169">
        <v>2</v>
      </c>
      <c r="J21" s="176" t="s">
        <v>105</v>
      </c>
      <c r="K21" s="176" t="s">
        <v>105</v>
      </c>
    </row>
    <row r="22" spans="2:11" x14ac:dyDescent="0.45">
      <c r="B22" s="371" t="s">
        <v>632</v>
      </c>
      <c r="C22" s="364" t="s">
        <v>630</v>
      </c>
      <c r="D22" s="364"/>
      <c r="E22" s="364" t="s">
        <v>272</v>
      </c>
      <c r="F22" s="319" t="s">
        <v>251</v>
      </c>
      <c r="G22" s="169">
        <v>96</v>
      </c>
      <c r="H22" s="169">
        <v>118</v>
      </c>
      <c r="I22" s="169">
        <v>139</v>
      </c>
      <c r="J22" s="169">
        <v>197</v>
      </c>
      <c r="K22" s="178">
        <v>184</v>
      </c>
    </row>
    <row r="23" spans="2:11" x14ac:dyDescent="0.45">
      <c r="B23" s="371"/>
      <c r="C23" s="364" t="s">
        <v>631</v>
      </c>
      <c r="D23" s="364"/>
      <c r="E23" s="364"/>
      <c r="F23" s="319"/>
      <c r="G23" s="169">
        <v>42</v>
      </c>
      <c r="H23" s="169">
        <v>23</v>
      </c>
      <c r="I23" s="169">
        <v>37</v>
      </c>
      <c r="J23" s="169">
        <v>18</v>
      </c>
      <c r="K23" s="178">
        <v>64</v>
      </c>
    </row>
    <row r="24" spans="2:11" ht="10.35" customHeight="1" x14ac:dyDescent="0.45">
      <c r="B24" s="43"/>
      <c r="C24" s="150"/>
      <c r="D24" s="150"/>
      <c r="E24" s="150"/>
      <c r="F24" s="4"/>
      <c r="G24" s="151"/>
      <c r="H24" s="151"/>
      <c r="I24" s="151"/>
      <c r="J24" s="151"/>
      <c r="K24" s="152"/>
    </row>
    <row r="25" spans="2:11" s="52" customFormat="1" ht="12.6" x14ac:dyDescent="0.45">
      <c r="B25" s="52" t="s">
        <v>633</v>
      </c>
      <c r="C25" s="156"/>
    </row>
    <row r="26" spans="2:11" ht="10.35" customHeight="1" x14ac:dyDescent="0.45">
      <c r="C26" s="43"/>
    </row>
    <row r="27" spans="2:11" ht="30" x14ac:dyDescent="0.45">
      <c r="K27" s="246" t="s">
        <v>146</v>
      </c>
    </row>
    <row r="44" spans="5:5" x14ac:dyDescent="0.45">
      <c r="E44" s="43"/>
    </row>
  </sheetData>
  <mergeCells count="24">
    <mergeCell ref="E15:E19"/>
    <mergeCell ref="F15:F19"/>
    <mergeCell ref="B22:B23"/>
    <mergeCell ref="C20:D20"/>
    <mergeCell ref="C21:D21"/>
    <mergeCell ref="C22:D22"/>
    <mergeCell ref="C23:D23"/>
    <mergeCell ref="E20:E21"/>
    <mergeCell ref="E22:E23"/>
    <mergeCell ref="F20:F21"/>
    <mergeCell ref="F22:F23"/>
    <mergeCell ref="B20:B21"/>
    <mergeCell ref="C15:C16"/>
    <mergeCell ref="C17:C18"/>
    <mergeCell ref="B15:B19"/>
    <mergeCell ref="C19:D19"/>
    <mergeCell ref="A1:C1"/>
    <mergeCell ref="E6:E14"/>
    <mergeCell ref="F6:F14"/>
    <mergeCell ref="B5:D5"/>
    <mergeCell ref="C12:C13"/>
    <mergeCell ref="C14:D14"/>
    <mergeCell ref="C6:C11"/>
    <mergeCell ref="B6:B14"/>
  </mergeCells>
  <phoneticPr fontId="1"/>
  <hyperlinks>
    <hyperlink ref="K27" location="Contents!A1" display="Contents!A1" xr:uid="{DB4CD0A4-1EE3-4AE0-845C-0EEAC46E72C4}"/>
  </hyperlinks>
  <pageMargins left="0.7" right="0.7" top="0.75" bottom="0.75" header="0.3" footer="0.3"/>
  <pageSetup paperSize="9" scale="40" orientation="portrait" horizontalDpi="1200" verticalDpi="1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A6E0-D832-48D6-82B5-8AC5CE16EA1E}">
  <sheetPr>
    <tabColor theme="3"/>
  </sheetPr>
  <dimension ref="A1:M10"/>
  <sheetViews>
    <sheetView showGridLines="0" view="pageBreakPreview" zoomScaleNormal="100" zoomScaleSheetLayoutView="100" workbookViewId="0">
      <selection sqref="A1:C1"/>
    </sheetView>
  </sheetViews>
  <sheetFormatPr defaultColWidth="9" defaultRowHeight="15" x14ac:dyDescent="0.45"/>
  <cols>
    <col min="1" max="1" width="2.59765625" style="1" customWidth="1"/>
    <col min="2" max="2" width="31.09765625" style="1" customWidth="1"/>
    <col min="3" max="3" width="16.09765625" style="1" customWidth="1"/>
    <col min="4" max="4" width="25.69921875" style="1" customWidth="1"/>
    <col min="5" max="5" width="9.59765625" style="1" customWidth="1"/>
    <col min="6" max="10" width="10.59765625" style="1" customWidth="1"/>
    <col min="11" max="11" width="8.59765625" style="1" bestFit="1" customWidth="1"/>
    <col min="12" max="16384" width="9" style="1"/>
  </cols>
  <sheetData>
    <row r="1" spans="1:13" s="135" customFormat="1" ht="30" customHeight="1" x14ac:dyDescent="0.45">
      <c r="A1" s="372" t="s">
        <v>11</v>
      </c>
      <c r="B1" s="372"/>
      <c r="C1" s="372"/>
      <c r="D1" s="134"/>
      <c r="E1" s="134"/>
      <c r="F1" s="134"/>
      <c r="G1" s="134"/>
      <c r="H1" s="69"/>
      <c r="I1" s="69"/>
      <c r="J1" s="69"/>
      <c r="K1" s="69"/>
      <c r="L1" s="69"/>
      <c r="M1" s="69"/>
    </row>
    <row r="2" spans="1:13" ht="10.35" customHeight="1" x14ac:dyDescent="0.45">
      <c r="B2" s="5"/>
      <c r="C2" s="5"/>
      <c r="D2" s="5"/>
      <c r="E2" s="5"/>
    </row>
    <row r="3" spans="1:13" s="7" customFormat="1" ht="18.600000000000001" x14ac:dyDescent="0.45">
      <c r="A3" s="148" t="s">
        <v>86</v>
      </c>
      <c r="B3" s="6" t="s">
        <v>634</v>
      </c>
      <c r="C3" s="6"/>
      <c r="D3" s="6"/>
      <c r="E3" s="6"/>
    </row>
    <row r="4" spans="1:13" s="7" customFormat="1" ht="10.35" customHeight="1" x14ac:dyDescent="0.45">
      <c r="A4" s="148"/>
      <c r="B4" s="6"/>
      <c r="C4" s="6"/>
      <c r="D4" s="6"/>
      <c r="E4" s="6"/>
    </row>
    <row r="5" spans="1:13" s="133" customFormat="1" x14ac:dyDescent="0.45">
      <c r="A5" s="1"/>
      <c r="B5" s="168" t="s">
        <v>90</v>
      </c>
      <c r="C5" s="168" t="s">
        <v>111</v>
      </c>
      <c r="D5" s="168" t="s">
        <v>91</v>
      </c>
      <c r="E5" s="168" t="s">
        <v>92</v>
      </c>
      <c r="F5" s="168" t="s">
        <v>107</v>
      </c>
      <c r="G5" s="168" t="s">
        <v>108</v>
      </c>
      <c r="H5" s="168" t="s">
        <v>95</v>
      </c>
      <c r="I5" s="168" t="s">
        <v>96</v>
      </c>
      <c r="J5" s="168" t="s">
        <v>617</v>
      </c>
    </row>
    <row r="6" spans="1:13" ht="15" customHeight="1" x14ac:dyDescent="0.45">
      <c r="B6" s="371" t="s">
        <v>635</v>
      </c>
      <c r="C6" s="157" t="s">
        <v>383</v>
      </c>
      <c r="D6" s="157" t="s">
        <v>99</v>
      </c>
      <c r="E6" s="157" t="s">
        <v>257</v>
      </c>
      <c r="F6" s="169">
        <v>26</v>
      </c>
      <c r="G6" s="169">
        <v>14</v>
      </c>
      <c r="H6" s="169">
        <v>11</v>
      </c>
      <c r="I6" s="169">
        <v>9</v>
      </c>
      <c r="J6" s="159">
        <v>42</v>
      </c>
    </row>
    <row r="7" spans="1:13" ht="30" x14ac:dyDescent="0.45">
      <c r="B7" s="371"/>
      <c r="C7" s="72" t="s">
        <v>636</v>
      </c>
      <c r="D7" s="253" t="s">
        <v>637</v>
      </c>
      <c r="E7" s="157" t="s">
        <v>257</v>
      </c>
      <c r="F7" s="84">
        <v>0</v>
      </c>
      <c r="G7" s="84">
        <v>1</v>
      </c>
      <c r="H7" s="84">
        <v>0</v>
      </c>
      <c r="I7" s="84">
        <v>0</v>
      </c>
      <c r="J7" s="171">
        <v>1</v>
      </c>
    </row>
    <row r="8" spans="1:13" x14ac:dyDescent="0.45">
      <c r="B8" s="52" t="s">
        <v>638</v>
      </c>
    </row>
    <row r="9" spans="1:13" ht="10.35" customHeight="1" x14ac:dyDescent="0.45"/>
    <row r="10" spans="1:13" ht="30" x14ac:dyDescent="0.45">
      <c r="J10" s="246" t="s">
        <v>146</v>
      </c>
    </row>
  </sheetData>
  <mergeCells count="2">
    <mergeCell ref="B6:B7"/>
    <mergeCell ref="A1:C1"/>
  </mergeCells>
  <phoneticPr fontId="1"/>
  <hyperlinks>
    <hyperlink ref="J10" location="Contents!A1" display="Contents!A1" xr:uid="{8CC9EA97-E171-4C8C-822B-3BE7CB5C602C}"/>
  </hyperlinks>
  <pageMargins left="0.7" right="0.7" top="0.75" bottom="0.75" header="0.3" footer="0.3"/>
  <pageSetup paperSize="9" scale="5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D5F4A-3E1E-4567-8EDF-B9DF96263975}">
  <sheetPr>
    <tabColor theme="3"/>
  </sheetPr>
  <dimension ref="A1:M9"/>
  <sheetViews>
    <sheetView showGridLines="0" view="pageBreakPreview" zoomScaleNormal="100" zoomScaleSheetLayoutView="100" workbookViewId="0">
      <selection sqref="A1:C1"/>
    </sheetView>
  </sheetViews>
  <sheetFormatPr defaultColWidth="9" defaultRowHeight="15" x14ac:dyDescent="0.45"/>
  <cols>
    <col min="1" max="1" width="2.59765625" style="1" customWidth="1"/>
    <col min="2" max="2" width="33.3984375" style="1" customWidth="1"/>
    <col min="3" max="3" width="51.19921875" style="1" customWidth="1"/>
    <col min="4" max="4" width="15.09765625" style="1" customWidth="1"/>
    <col min="5" max="9" width="10.59765625" style="1" customWidth="1"/>
    <col min="10" max="16384" width="9" style="1"/>
  </cols>
  <sheetData>
    <row r="1" spans="1:13" s="135" customFormat="1" ht="30" customHeight="1" x14ac:dyDescent="0.45">
      <c r="A1" s="372" t="s">
        <v>11</v>
      </c>
      <c r="B1" s="372"/>
      <c r="C1" s="372"/>
      <c r="D1" s="134"/>
      <c r="E1" s="134"/>
      <c r="F1" s="134"/>
      <c r="G1" s="134"/>
      <c r="H1" s="69"/>
      <c r="I1" s="69"/>
      <c r="J1" s="69"/>
      <c r="K1" s="69"/>
      <c r="L1" s="69"/>
      <c r="M1" s="69"/>
    </row>
    <row r="2" spans="1:13" ht="10.35" customHeight="1" x14ac:dyDescent="0.45">
      <c r="B2" s="5"/>
      <c r="C2" s="5"/>
      <c r="D2" s="5"/>
    </row>
    <row r="3" spans="1:13" s="7" customFormat="1" ht="18.600000000000001" x14ac:dyDescent="0.45">
      <c r="A3" s="148" t="s">
        <v>86</v>
      </c>
      <c r="B3" s="6" t="s">
        <v>639</v>
      </c>
      <c r="C3" s="6"/>
      <c r="D3" s="6"/>
    </row>
    <row r="4" spans="1:13" s="7" customFormat="1" ht="10.35" customHeight="1" x14ac:dyDescent="0.45">
      <c r="A4" s="148"/>
      <c r="B4" s="6"/>
      <c r="C4" s="6"/>
      <c r="D4" s="6"/>
    </row>
    <row r="5" spans="1:13" x14ac:dyDescent="0.45">
      <c r="B5" s="168" t="s">
        <v>90</v>
      </c>
      <c r="C5" s="168" t="s">
        <v>91</v>
      </c>
      <c r="D5" s="168" t="s">
        <v>92</v>
      </c>
      <c r="E5" s="168" t="s">
        <v>107</v>
      </c>
      <c r="F5" s="168" t="s">
        <v>108</v>
      </c>
      <c r="G5" s="168" t="s">
        <v>95</v>
      </c>
      <c r="H5" s="168" t="s">
        <v>96</v>
      </c>
      <c r="I5" s="168" t="s">
        <v>97</v>
      </c>
    </row>
    <row r="6" spans="1:13" ht="18" customHeight="1" x14ac:dyDescent="0.45">
      <c r="B6" s="364" t="s">
        <v>640</v>
      </c>
      <c r="C6" s="157" t="s">
        <v>641</v>
      </c>
      <c r="D6" s="157" t="s">
        <v>272</v>
      </c>
      <c r="E6" s="169">
        <v>3266</v>
      </c>
      <c r="F6" s="169">
        <v>7452</v>
      </c>
      <c r="G6" s="169">
        <v>20994</v>
      </c>
      <c r="H6" s="169">
        <v>2071</v>
      </c>
      <c r="I6" s="159">
        <v>9405</v>
      </c>
    </row>
    <row r="7" spans="1:13" x14ac:dyDescent="0.45">
      <c r="B7" s="364"/>
      <c r="C7" s="77" t="s">
        <v>642</v>
      </c>
      <c r="D7" s="157" t="s">
        <v>272</v>
      </c>
      <c r="E7" s="159">
        <v>2127</v>
      </c>
      <c r="F7" s="159">
        <v>4254</v>
      </c>
      <c r="G7" s="159">
        <v>3011</v>
      </c>
      <c r="H7" s="159">
        <v>2634</v>
      </c>
      <c r="I7" s="159">
        <v>2973</v>
      </c>
    </row>
    <row r="8" spans="1:13" ht="10.35" customHeight="1" x14ac:dyDescent="0.45"/>
    <row r="9" spans="1:13" ht="30" x14ac:dyDescent="0.45">
      <c r="I9" s="246" t="s">
        <v>146</v>
      </c>
    </row>
  </sheetData>
  <mergeCells count="2">
    <mergeCell ref="B6:B7"/>
    <mergeCell ref="A1:C1"/>
  </mergeCells>
  <phoneticPr fontId="1"/>
  <hyperlinks>
    <hyperlink ref="I9" location="Contents!A1" display="Contents!A1" xr:uid="{854AE17B-3269-4514-B3D9-C4404FF96C6F}"/>
  </hyperlinks>
  <pageMargins left="0.7" right="0.7" top="0.75" bottom="0.75" header="0.3" footer="0.3"/>
  <pageSetup paperSize="9" scale="51"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B1D6-BB66-4923-A1DD-2699CB794C8E}">
  <sheetPr>
    <tabColor theme="3"/>
  </sheetPr>
  <dimension ref="A1:M8"/>
  <sheetViews>
    <sheetView showGridLines="0" view="pageBreakPreview" zoomScaleNormal="100" zoomScaleSheetLayoutView="100" workbookViewId="0">
      <selection sqref="A1:C1"/>
    </sheetView>
  </sheetViews>
  <sheetFormatPr defaultColWidth="9" defaultRowHeight="15" x14ac:dyDescent="0.45"/>
  <cols>
    <col min="1" max="1" width="2.59765625" style="1" customWidth="1"/>
    <col min="2" max="2" width="30.8984375" style="1" customWidth="1"/>
    <col min="3" max="3" width="17.09765625" style="1" customWidth="1"/>
    <col min="4" max="4" width="16.09765625" style="1" customWidth="1"/>
    <col min="5" max="9" width="10.59765625" style="1" customWidth="1"/>
    <col min="10" max="10" width="8.59765625" style="1" bestFit="1" customWidth="1"/>
    <col min="11" max="16384" width="9" style="1"/>
  </cols>
  <sheetData>
    <row r="1" spans="1:13" s="135" customFormat="1" ht="30" customHeight="1" x14ac:dyDescent="0.45">
      <c r="A1" s="372" t="s">
        <v>11</v>
      </c>
      <c r="B1" s="372"/>
      <c r="C1" s="372"/>
      <c r="D1" s="134"/>
      <c r="E1" s="134"/>
      <c r="F1" s="134"/>
      <c r="G1" s="134"/>
      <c r="H1" s="69"/>
      <c r="I1" s="69"/>
      <c r="J1" s="69"/>
      <c r="K1" s="69"/>
      <c r="L1" s="69"/>
      <c r="M1" s="69"/>
    </row>
    <row r="2" spans="1:13" ht="10.35" customHeight="1" x14ac:dyDescent="0.45">
      <c r="B2" s="5"/>
      <c r="C2" s="5"/>
      <c r="D2" s="5"/>
    </row>
    <row r="3" spans="1:13" s="7" customFormat="1" ht="18.600000000000001" x14ac:dyDescent="0.45">
      <c r="A3" s="148" t="s">
        <v>86</v>
      </c>
      <c r="B3" s="6" t="s">
        <v>643</v>
      </c>
      <c r="C3" s="6"/>
      <c r="D3" s="6"/>
    </row>
    <row r="4" spans="1:13" s="7" customFormat="1" ht="10.35" customHeight="1" x14ac:dyDescent="0.45">
      <c r="A4" s="148"/>
      <c r="B4" s="6"/>
      <c r="C4" s="6"/>
      <c r="D4" s="6"/>
    </row>
    <row r="5" spans="1:13" x14ac:dyDescent="0.45">
      <c r="B5" s="168" t="s">
        <v>90</v>
      </c>
      <c r="C5" s="168" t="s">
        <v>91</v>
      </c>
      <c r="D5" s="168" t="s">
        <v>92</v>
      </c>
      <c r="E5" s="168" t="s">
        <v>107</v>
      </c>
      <c r="F5" s="168" t="s">
        <v>108</v>
      </c>
      <c r="G5" s="168" t="s">
        <v>95</v>
      </c>
      <c r="H5" s="168" t="s">
        <v>96</v>
      </c>
      <c r="I5" s="168" t="s">
        <v>97</v>
      </c>
    </row>
    <row r="6" spans="1:13" ht="18" customHeight="1" x14ac:dyDescent="0.45">
      <c r="B6" s="157" t="s">
        <v>644</v>
      </c>
      <c r="C6" s="157" t="s">
        <v>251</v>
      </c>
      <c r="D6" s="157" t="s">
        <v>272</v>
      </c>
      <c r="E6" s="169">
        <v>0</v>
      </c>
      <c r="F6" s="169">
        <v>0</v>
      </c>
      <c r="G6" s="169">
        <v>0</v>
      </c>
      <c r="H6" s="169">
        <v>0</v>
      </c>
      <c r="I6" s="159">
        <v>0</v>
      </c>
    </row>
    <row r="7" spans="1:13" ht="10.35" customHeight="1" x14ac:dyDescent="0.45"/>
    <row r="8" spans="1:13" ht="30" x14ac:dyDescent="0.45">
      <c r="I8" s="246" t="s">
        <v>146</v>
      </c>
    </row>
  </sheetData>
  <mergeCells count="1">
    <mergeCell ref="A1:C1"/>
  </mergeCells>
  <phoneticPr fontId="1"/>
  <hyperlinks>
    <hyperlink ref="I8" location="Contents!A1" display="Contents!A1" xr:uid="{E59BA620-BDF5-4F6B-8B05-E629C5F59873}"/>
  </hyperlinks>
  <pageMargins left="0.7" right="0.7" top="0.75" bottom="0.75" header="0.3" footer="0.3"/>
  <pageSetup paperSize="9" scale="67"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AB4F4-7BEB-4541-BCD1-0FC1275D9190}">
  <sheetPr>
    <tabColor theme="3"/>
  </sheetPr>
  <dimension ref="A1:M9"/>
  <sheetViews>
    <sheetView showGridLines="0" view="pageBreakPreview" zoomScaleNormal="100" zoomScaleSheetLayoutView="100" workbookViewId="0">
      <selection sqref="A1:C1"/>
    </sheetView>
  </sheetViews>
  <sheetFormatPr defaultColWidth="9" defaultRowHeight="15" x14ac:dyDescent="0.45"/>
  <cols>
    <col min="1" max="1" width="2.59765625" style="1" customWidth="1"/>
    <col min="2" max="2" width="30.59765625" style="1" customWidth="1"/>
    <col min="3" max="3" width="16.09765625" style="1" customWidth="1"/>
    <col min="4" max="4" width="21.19921875" style="1" customWidth="1"/>
    <col min="5" max="5" width="9.59765625" style="1" customWidth="1"/>
    <col min="6" max="10" width="10.59765625" style="1" customWidth="1"/>
    <col min="11" max="11" width="8.59765625" style="1" bestFit="1" customWidth="1"/>
    <col min="12" max="16384" width="9" style="1"/>
  </cols>
  <sheetData>
    <row r="1" spans="1:13" s="135" customFormat="1" ht="30" customHeight="1" x14ac:dyDescent="0.45">
      <c r="A1" s="372" t="s">
        <v>11</v>
      </c>
      <c r="B1" s="372"/>
      <c r="C1" s="372"/>
      <c r="D1" s="134"/>
      <c r="E1" s="134"/>
      <c r="F1" s="134"/>
      <c r="G1" s="134"/>
      <c r="H1" s="69"/>
      <c r="I1" s="69"/>
      <c r="J1" s="69"/>
      <c r="K1" s="69"/>
      <c r="L1" s="69"/>
      <c r="M1" s="69"/>
    </row>
    <row r="2" spans="1:13" ht="10.35" customHeight="1" x14ac:dyDescent="0.45">
      <c r="B2" s="5"/>
      <c r="C2" s="5"/>
      <c r="D2" s="5"/>
      <c r="E2" s="5"/>
    </row>
    <row r="3" spans="1:13" s="7" customFormat="1" ht="18.600000000000001" x14ac:dyDescent="0.45">
      <c r="A3" s="148" t="s">
        <v>86</v>
      </c>
      <c r="B3" s="6" t="s">
        <v>645</v>
      </c>
      <c r="C3" s="6"/>
      <c r="D3" s="6"/>
      <c r="E3" s="6"/>
    </row>
    <row r="4" spans="1:13" s="7" customFormat="1" ht="10.35" customHeight="1" x14ac:dyDescent="0.45">
      <c r="A4" s="148"/>
      <c r="B4" s="6"/>
      <c r="C4" s="6"/>
      <c r="D4" s="6"/>
      <c r="E4" s="6"/>
    </row>
    <row r="5" spans="1:13" x14ac:dyDescent="0.45">
      <c r="B5" s="168" t="s">
        <v>90</v>
      </c>
      <c r="C5" s="168" t="s">
        <v>91</v>
      </c>
      <c r="D5" s="168" t="s">
        <v>111</v>
      </c>
      <c r="E5" s="168" t="s">
        <v>92</v>
      </c>
      <c r="F5" s="168" t="s">
        <v>107</v>
      </c>
      <c r="G5" s="168" t="s">
        <v>108</v>
      </c>
      <c r="H5" s="168" t="s">
        <v>95</v>
      </c>
      <c r="I5" s="168" t="s">
        <v>96</v>
      </c>
      <c r="J5" s="168" t="s">
        <v>97</v>
      </c>
    </row>
    <row r="6" spans="1:13" ht="22.35" customHeight="1" x14ac:dyDescent="0.45">
      <c r="B6" s="371" t="s">
        <v>646</v>
      </c>
      <c r="C6" s="364" t="s">
        <v>99</v>
      </c>
      <c r="D6" s="157" t="s">
        <v>647</v>
      </c>
      <c r="E6" s="157" t="s">
        <v>257</v>
      </c>
      <c r="F6" s="169">
        <v>0</v>
      </c>
      <c r="G6" s="169">
        <v>0</v>
      </c>
      <c r="H6" s="169">
        <v>0</v>
      </c>
      <c r="I6" s="169">
        <v>0</v>
      </c>
      <c r="J6" s="159">
        <v>0</v>
      </c>
    </row>
    <row r="7" spans="1:13" ht="22.35" customHeight="1" x14ac:dyDescent="0.45">
      <c r="B7" s="371"/>
      <c r="C7" s="364"/>
      <c r="D7" s="157" t="s">
        <v>648</v>
      </c>
      <c r="E7" s="157" t="s">
        <v>649</v>
      </c>
      <c r="F7" s="169">
        <v>0</v>
      </c>
      <c r="G7" s="169">
        <v>0</v>
      </c>
      <c r="H7" s="169">
        <v>0</v>
      </c>
      <c r="I7" s="169">
        <v>0</v>
      </c>
      <c r="J7" s="159">
        <v>0</v>
      </c>
    </row>
    <row r="8" spans="1:13" ht="10.35" customHeight="1" x14ac:dyDescent="0.45"/>
    <row r="9" spans="1:13" ht="30" x14ac:dyDescent="0.45">
      <c r="J9" s="225" t="s">
        <v>146</v>
      </c>
    </row>
  </sheetData>
  <mergeCells count="3">
    <mergeCell ref="B6:B7"/>
    <mergeCell ref="C6:C7"/>
    <mergeCell ref="A1:C1"/>
  </mergeCells>
  <phoneticPr fontId="1"/>
  <hyperlinks>
    <hyperlink ref="J9" location="目次!A1" display="目次に戻る" xr:uid="{E7D04967-8764-4D1C-9FFF-7EEF78C1B6BC}"/>
  </hyperlink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0B0ED-F18D-4739-8DE8-AB23E653AF10}">
  <sheetPr>
    <tabColor theme="7" tint="-0.499984740745262"/>
  </sheetPr>
  <dimension ref="A1:Q18"/>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13.59765625" style="1" customWidth="1"/>
    <col min="3" max="3" width="35.69921875" style="1" customWidth="1"/>
    <col min="4" max="4" width="10.8984375" style="1" customWidth="1"/>
    <col min="5" max="5" width="9.59765625" style="17" customWidth="1"/>
    <col min="6" max="10" width="13.09765625" style="1" customWidth="1"/>
    <col min="11"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c r="E2" s="32"/>
    </row>
    <row r="3" spans="1:17" ht="18.600000000000001" x14ac:dyDescent="0.45">
      <c r="A3" s="71" t="s">
        <v>86</v>
      </c>
      <c r="B3" s="251" t="s">
        <v>155</v>
      </c>
      <c r="C3" s="5"/>
      <c r="D3" s="252"/>
      <c r="E3" s="32"/>
    </row>
    <row r="4" spans="1:17" ht="10.35" customHeight="1" x14ac:dyDescent="0.45">
      <c r="B4" s="5"/>
      <c r="C4" s="5"/>
      <c r="D4" s="5"/>
      <c r="E4" s="32"/>
    </row>
    <row r="5" spans="1:17" ht="22.5" customHeight="1" x14ac:dyDescent="0.45">
      <c r="B5" s="321" t="s">
        <v>90</v>
      </c>
      <c r="C5" s="322"/>
      <c r="D5" s="139" t="s">
        <v>91</v>
      </c>
      <c r="E5" s="139" t="s">
        <v>92</v>
      </c>
      <c r="F5" s="139" t="s">
        <v>93</v>
      </c>
      <c r="G5" s="139" t="s">
        <v>94</v>
      </c>
      <c r="H5" s="139" t="s">
        <v>156</v>
      </c>
      <c r="I5" s="139" t="s">
        <v>157</v>
      </c>
      <c r="J5" s="139" t="s">
        <v>97</v>
      </c>
    </row>
    <row r="6" spans="1:17" ht="18.75" customHeight="1" x14ac:dyDescent="0.45">
      <c r="B6" s="296" t="s">
        <v>158</v>
      </c>
      <c r="C6" s="206" t="s">
        <v>159</v>
      </c>
      <c r="D6" s="318" t="s">
        <v>99</v>
      </c>
      <c r="E6" s="318" t="s">
        <v>160</v>
      </c>
      <c r="F6" s="80">
        <v>18734</v>
      </c>
      <c r="G6" s="103">
        <v>21710</v>
      </c>
      <c r="H6" s="103">
        <v>3803</v>
      </c>
      <c r="I6" s="103">
        <v>3926</v>
      </c>
      <c r="J6" s="103">
        <v>3862</v>
      </c>
    </row>
    <row r="7" spans="1:17" ht="18.75" customHeight="1" x14ac:dyDescent="0.45">
      <c r="B7" s="296"/>
      <c r="C7" s="97" t="s">
        <v>161</v>
      </c>
      <c r="D7" s="319"/>
      <c r="E7" s="319"/>
      <c r="F7" s="78">
        <v>13193</v>
      </c>
      <c r="G7" s="98">
        <v>14672</v>
      </c>
      <c r="H7" s="98">
        <v>3293</v>
      </c>
      <c r="I7" s="98">
        <v>3411</v>
      </c>
      <c r="J7" s="98">
        <v>3382</v>
      </c>
    </row>
    <row r="8" spans="1:17" ht="18.75" customHeight="1" x14ac:dyDescent="0.45">
      <c r="B8" s="296"/>
      <c r="C8" s="97" t="s">
        <v>162</v>
      </c>
      <c r="D8" s="319"/>
      <c r="E8" s="319"/>
      <c r="F8" s="78">
        <v>169</v>
      </c>
      <c r="G8" s="98">
        <v>186</v>
      </c>
      <c r="H8" s="98">
        <v>502</v>
      </c>
      <c r="I8" s="98">
        <v>511</v>
      </c>
      <c r="J8" s="98">
        <v>477</v>
      </c>
    </row>
    <row r="9" spans="1:17" ht="18.75" customHeight="1" x14ac:dyDescent="0.45">
      <c r="B9" s="296"/>
      <c r="C9" s="97" t="s">
        <v>163</v>
      </c>
      <c r="D9" s="319"/>
      <c r="E9" s="319"/>
      <c r="F9" s="78">
        <v>259</v>
      </c>
      <c r="G9" s="98">
        <v>275</v>
      </c>
      <c r="H9" s="98">
        <v>7</v>
      </c>
      <c r="I9" s="98">
        <v>3</v>
      </c>
      <c r="J9" s="202">
        <v>2.5</v>
      </c>
    </row>
    <row r="10" spans="1:17" ht="18.75" customHeight="1" x14ac:dyDescent="0.45">
      <c r="B10" s="296"/>
      <c r="C10" s="97" t="s">
        <v>164</v>
      </c>
      <c r="D10" s="319"/>
      <c r="E10" s="319"/>
      <c r="F10" s="78">
        <v>2</v>
      </c>
      <c r="G10" s="98">
        <v>1</v>
      </c>
      <c r="H10" s="98">
        <v>1</v>
      </c>
      <c r="I10" s="98">
        <v>1</v>
      </c>
      <c r="J10" s="202">
        <v>0.5</v>
      </c>
    </row>
    <row r="11" spans="1:17" ht="18.75" customHeight="1" x14ac:dyDescent="0.45">
      <c r="B11" s="296"/>
      <c r="C11" s="97" t="s">
        <v>165</v>
      </c>
      <c r="D11" s="319"/>
      <c r="E11" s="319"/>
      <c r="F11" s="78">
        <v>51319</v>
      </c>
      <c r="G11" s="98">
        <v>55370</v>
      </c>
      <c r="H11" s="98">
        <v>6479</v>
      </c>
      <c r="I11" s="98">
        <v>6822</v>
      </c>
      <c r="J11" s="98">
        <v>4387</v>
      </c>
    </row>
    <row r="12" spans="1:17" ht="18.75" customHeight="1" x14ac:dyDescent="0.45">
      <c r="B12" s="296"/>
      <c r="C12" s="206" t="s">
        <v>166</v>
      </c>
      <c r="D12" s="319"/>
      <c r="E12" s="72" t="s">
        <v>167</v>
      </c>
      <c r="F12" s="79">
        <v>18.600000000000001</v>
      </c>
      <c r="G12" s="202">
        <v>17.3</v>
      </c>
      <c r="H12" s="202">
        <v>12.9</v>
      </c>
      <c r="I12" s="202">
        <v>13.4</v>
      </c>
      <c r="J12" s="202">
        <v>14.1</v>
      </c>
    </row>
    <row r="13" spans="1:17" ht="18.75" customHeight="1" x14ac:dyDescent="0.45">
      <c r="B13" s="296" t="s">
        <v>168</v>
      </c>
      <c r="C13" s="206" t="s">
        <v>169</v>
      </c>
      <c r="D13" s="319" t="s">
        <v>99</v>
      </c>
      <c r="E13" s="72" t="s">
        <v>170</v>
      </c>
      <c r="F13" s="78">
        <v>14616</v>
      </c>
      <c r="G13" s="98">
        <v>16258</v>
      </c>
      <c r="H13" s="98">
        <v>3697</v>
      </c>
      <c r="I13" s="98">
        <v>3696</v>
      </c>
      <c r="J13" s="98">
        <v>3634</v>
      </c>
    </row>
    <row r="14" spans="1:17" ht="18.75" customHeight="1" x14ac:dyDescent="0.45">
      <c r="B14" s="296"/>
      <c r="C14" s="206" t="s">
        <v>166</v>
      </c>
      <c r="D14" s="319"/>
      <c r="E14" s="72" t="s">
        <v>171</v>
      </c>
      <c r="F14" s="79">
        <v>14.5</v>
      </c>
      <c r="G14" s="202">
        <v>13</v>
      </c>
      <c r="H14" s="202">
        <v>12.5</v>
      </c>
      <c r="I14" s="202">
        <v>12.7</v>
      </c>
      <c r="J14" s="202">
        <v>13.2</v>
      </c>
    </row>
    <row r="15" spans="1:17" ht="10.35" customHeight="1" x14ac:dyDescent="0.45">
      <c r="B15" s="4"/>
      <c r="D15" s="4"/>
      <c r="E15" s="4"/>
      <c r="F15" s="53"/>
      <c r="G15" s="53"/>
      <c r="H15" s="54"/>
      <c r="I15" s="54"/>
      <c r="J15" s="53"/>
    </row>
    <row r="16" spans="1:17" s="52" customFormat="1" ht="15.6" customHeight="1" x14ac:dyDescent="0.45">
      <c r="B16" s="55" t="s">
        <v>172</v>
      </c>
      <c r="C16" s="56"/>
      <c r="D16" s="56"/>
      <c r="E16" s="57"/>
      <c r="F16" s="58"/>
      <c r="G16" s="58"/>
      <c r="H16" s="58"/>
      <c r="I16" s="58"/>
      <c r="J16" s="58"/>
    </row>
    <row r="17" spans="2:10" s="52" customFormat="1" ht="12.6" x14ac:dyDescent="0.45">
      <c r="B17" s="56" t="s">
        <v>173</v>
      </c>
      <c r="C17" s="56"/>
      <c r="D17" s="56"/>
      <c r="E17" s="57"/>
    </row>
    <row r="18" spans="2:10" ht="30" x14ac:dyDescent="0.45">
      <c r="J18" s="242" t="s">
        <v>146</v>
      </c>
    </row>
  </sheetData>
  <mergeCells count="7">
    <mergeCell ref="A1:F1"/>
    <mergeCell ref="B6:B12"/>
    <mergeCell ref="B13:B14"/>
    <mergeCell ref="D6:D12"/>
    <mergeCell ref="D13:D14"/>
    <mergeCell ref="E6:E11"/>
    <mergeCell ref="B5:C5"/>
  </mergeCells>
  <phoneticPr fontId="1"/>
  <hyperlinks>
    <hyperlink ref="J18" location="Contents!A1" display="Contents!A1" xr:uid="{F76F9263-B81C-408F-BAF6-FC9584F975C8}"/>
  </hyperlinks>
  <pageMargins left="0.7" right="0.7" top="0.75" bottom="0.75" header="0.3" footer="0.3"/>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2F56-108D-41FF-9538-15B4074E4039}">
  <sheetPr>
    <tabColor theme="7" tint="-0.499984740745262"/>
  </sheetPr>
  <dimension ref="A1:Q11"/>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28.09765625" style="1" customWidth="1"/>
    <col min="3" max="3" width="28.59765625" style="1" customWidth="1"/>
    <col min="4" max="4" width="6.5" style="1" customWidth="1"/>
    <col min="5" max="9" width="12.09765625" style="1" customWidth="1"/>
    <col min="10"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row>
    <row r="3" spans="1:17" ht="18.600000000000001" x14ac:dyDescent="0.45">
      <c r="A3" s="71" t="s">
        <v>86</v>
      </c>
      <c r="B3" s="6" t="s">
        <v>174</v>
      </c>
      <c r="C3" s="5"/>
      <c r="D3" s="5"/>
    </row>
    <row r="4" spans="1:17" ht="10.35" customHeight="1" x14ac:dyDescent="0.45">
      <c r="B4" s="5"/>
      <c r="C4" s="5"/>
      <c r="D4" s="5"/>
    </row>
    <row r="5" spans="1:17" ht="25.5" customHeight="1" x14ac:dyDescent="0.45">
      <c r="B5" s="139" t="s">
        <v>90</v>
      </c>
      <c r="C5" s="139" t="s">
        <v>91</v>
      </c>
      <c r="D5" s="139" t="s">
        <v>92</v>
      </c>
      <c r="E5" s="139" t="s">
        <v>93</v>
      </c>
      <c r="F5" s="139" t="s">
        <v>94</v>
      </c>
      <c r="G5" s="139" t="s">
        <v>95</v>
      </c>
      <c r="H5" s="139" t="s">
        <v>96</v>
      </c>
      <c r="I5" s="139" t="s">
        <v>97</v>
      </c>
    </row>
    <row r="6" spans="1:17" ht="21" customHeight="1" x14ac:dyDescent="0.45">
      <c r="B6" s="85" t="s">
        <v>175</v>
      </c>
      <c r="C6" s="323" t="s">
        <v>176</v>
      </c>
      <c r="D6" s="319" t="s">
        <v>177</v>
      </c>
      <c r="E6" s="81">
        <v>401</v>
      </c>
      <c r="F6" s="81">
        <v>486</v>
      </c>
      <c r="G6" s="81">
        <v>53</v>
      </c>
      <c r="H6" s="82">
        <v>47</v>
      </c>
      <c r="I6" s="98">
        <v>49</v>
      </c>
    </row>
    <row r="7" spans="1:17" ht="21" customHeight="1" x14ac:dyDescent="0.45">
      <c r="B7" s="85" t="s">
        <v>178</v>
      </c>
      <c r="C7" s="296"/>
      <c r="D7" s="319"/>
      <c r="E7" s="81">
        <v>112</v>
      </c>
      <c r="F7" s="81">
        <v>148</v>
      </c>
      <c r="G7" s="81">
        <v>9</v>
      </c>
      <c r="H7" s="82">
        <v>11</v>
      </c>
      <c r="I7" s="98">
        <v>9</v>
      </c>
    </row>
    <row r="8" spans="1:17" ht="21" customHeight="1" x14ac:dyDescent="0.45">
      <c r="B8" s="85" t="s">
        <v>179</v>
      </c>
      <c r="C8" s="296"/>
      <c r="D8" s="319"/>
      <c r="E8" s="81">
        <v>1</v>
      </c>
      <c r="F8" s="81">
        <v>1</v>
      </c>
      <c r="G8" s="83" t="s">
        <v>119</v>
      </c>
      <c r="H8" s="84" t="s">
        <v>119</v>
      </c>
      <c r="I8" s="171" t="s">
        <v>119</v>
      </c>
    </row>
    <row r="9" spans="1:17" ht="10.35" customHeight="1" x14ac:dyDescent="0.45">
      <c r="B9" s="35"/>
      <c r="E9" s="36"/>
      <c r="F9" s="36"/>
      <c r="G9" s="26"/>
    </row>
    <row r="10" spans="1:17" ht="15.75" customHeight="1" x14ac:dyDescent="0.45">
      <c r="B10" s="324" t="s">
        <v>172</v>
      </c>
      <c r="C10" s="324"/>
      <c r="D10" s="324"/>
      <c r="E10" s="324"/>
      <c r="F10" s="324"/>
      <c r="G10" s="324"/>
      <c r="H10" s="324"/>
      <c r="I10" s="324"/>
    </row>
    <row r="11" spans="1:17" ht="36" customHeight="1" x14ac:dyDescent="0.45">
      <c r="I11" s="242" t="s">
        <v>146</v>
      </c>
    </row>
  </sheetData>
  <mergeCells count="4">
    <mergeCell ref="D6:D8"/>
    <mergeCell ref="C6:C8"/>
    <mergeCell ref="B10:I10"/>
    <mergeCell ref="A1:F1"/>
  </mergeCells>
  <phoneticPr fontId="1"/>
  <hyperlinks>
    <hyperlink ref="I11" location="Contents!A1" display="Contents!A1" xr:uid="{B6537739-1DD8-4BDB-A4B7-AC6FDEF44473}"/>
  </hyperlinks>
  <pageMargins left="0.7" right="0.7" top="0.75" bottom="0.75" header="0.3" footer="0.3"/>
  <pageSetup paperSize="9"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CD1B-DE5D-45D7-8466-425969E8C3D7}">
  <sheetPr>
    <tabColor theme="7" tint="-0.499984740745262"/>
  </sheetPr>
  <dimension ref="A1:P18"/>
  <sheetViews>
    <sheetView showGridLines="0" view="pageBreakPreview" zoomScaleNormal="145" zoomScaleSheetLayoutView="100" workbookViewId="0">
      <selection sqref="A1:E1"/>
    </sheetView>
  </sheetViews>
  <sheetFormatPr defaultColWidth="9" defaultRowHeight="15.75" customHeight="1" x14ac:dyDescent="0.45"/>
  <cols>
    <col min="1" max="1" width="2.59765625" style="1" customWidth="1"/>
    <col min="2" max="2" width="8.5" style="1" customWidth="1"/>
    <col min="3" max="3" width="38.19921875" style="1" customWidth="1"/>
    <col min="4" max="4" width="26.3984375" style="1" customWidth="1"/>
    <col min="5" max="5" width="10.59765625" style="17" customWidth="1"/>
    <col min="6" max="8" width="11.09765625" style="1" customWidth="1"/>
    <col min="9" max="16384" width="9" style="1"/>
  </cols>
  <sheetData>
    <row r="1" spans="1:16" s="70" customFormat="1" ht="30" customHeight="1" x14ac:dyDescent="0.45">
      <c r="A1" s="306" t="s">
        <v>9</v>
      </c>
      <c r="B1" s="306"/>
      <c r="C1" s="306"/>
      <c r="D1" s="306"/>
      <c r="E1" s="306"/>
      <c r="F1" s="66"/>
      <c r="G1" s="66"/>
      <c r="H1" s="66"/>
      <c r="I1" s="66"/>
      <c r="J1" s="66"/>
      <c r="K1" s="66"/>
      <c r="L1" s="67"/>
      <c r="M1" s="67"/>
      <c r="N1" s="67"/>
      <c r="O1" s="67"/>
      <c r="P1" s="67"/>
    </row>
    <row r="2" spans="1:16" ht="10.35" customHeight="1" x14ac:dyDescent="0.45">
      <c r="B2" s="5"/>
      <c r="C2" s="5"/>
      <c r="D2" s="5"/>
      <c r="E2" s="32"/>
    </row>
    <row r="3" spans="1:16" ht="18.600000000000001" x14ac:dyDescent="0.45">
      <c r="A3" s="71" t="s">
        <v>86</v>
      </c>
      <c r="B3" s="251" t="s">
        <v>180</v>
      </c>
      <c r="C3" s="6"/>
      <c r="D3" s="5"/>
      <c r="E3" s="32"/>
    </row>
    <row r="4" spans="1:16" ht="33" customHeight="1" x14ac:dyDescent="0.45">
      <c r="B4" s="68" t="s">
        <v>181</v>
      </c>
      <c r="C4" s="312" t="s">
        <v>182</v>
      </c>
      <c r="D4" s="313"/>
      <c r="E4" s="313"/>
      <c r="F4" s="313"/>
      <c r="G4" s="325"/>
      <c r="H4" s="232"/>
    </row>
    <row r="5" spans="1:16" ht="10.35" customHeight="1" x14ac:dyDescent="0.45">
      <c r="B5" s="23"/>
      <c r="C5" s="23"/>
      <c r="D5" s="24"/>
      <c r="E5" s="24"/>
      <c r="F5" s="24"/>
      <c r="G5" s="24"/>
      <c r="H5" s="24"/>
    </row>
    <row r="6" spans="1:16" ht="28.5" customHeight="1" x14ac:dyDescent="0.45">
      <c r="B6" s="326" t="s">
        <v>90</v>
      </c>
      <c r="C6" s="327"/>
      <c r="D6" s="139" t="s">
        <v>91</v>
      </c>
      <c r="E6" s="139" t="s">
        <v>92</v>
      </c>
      <c r="F6" s="139" t="s">
        <v>95</v>
      </c>
      <c r="G6" s="139" t="s">
        <v>96</v>
      </c>
      <c r="H6" s="139" t="s">
        <v>97</v>
      </c>
    </row>
    <row r="7" spans="1:16" ht="18.75" customHeight="1" x14ac:dyDescent="0.45">
      <c r="B7" s="328" t="s">
        <v>183</v>
      </c>
      <c r="C7" s="329"/>
      <c r="D7" s="318" t="s">
        <v>184</v>
      </c>
      <c r="E7" s="102" t="s">
        <v>177</v>
      </c>
      <c r="F7" s="103">
        <v>14482</v>
      </c>
      <c r="G7" s="103">
        <v>11667</v>
      </c>
      <c r="H7" s="103">
        <v>10406</v>
      </c>
    </row>
    <row r="8" spans="1:16" ht="18.75" customHeight="1" x14ac:dyDescent="0.45">
      <c r="B8" s="330" t="s">
        <v>185</v>
      </c>
      <c r="C8" s="331"/>
      <c r="D8" s="319"/>
      <c r="E8" s="72" t="s">
        <v>186</v>
      </c>
      <c r="F8" s="99">
        <v>0.05</v>
      </c>
      <c r="G8" s="99">
        <v>0.04</v>
      </c>
      <c r="H8" s="100">
        <v>0.04</v>
      </c>
    </row>
    <row r="9" spans="1:16" ht="18.75" customHeight="1" x14ac:dyDescent="0.45">
      <c r="B9" s="330" t="s">
        <v>187</v>
      </c>
      <c r="C9" s="331"/>
      <c r="D9" s="319"/>
      <c r="E9" s="102" t="s">
        <v>177</v>
      </c>
      <c r="F9" s="98">
        <v>743</v>
      </c>
      <c r="G9" s="98">
        <v>660</v>
      </c>
      <c r="H9" s="98">
        <v>603</v>
      </c>
    </row>
    <row r="10" spans="1:16" ht="18.75" customHeight="1" x14ac:dyDescent="0.45">
      <c r="B10" s="330" t="s">
        <v>188</v>
      </c>
      <c r="C10" s="331"/>
      <c r="D10" s="319"/>
      <c r="E10" s="102" t="s">
        <v>177</v>
      </c>
      <c r="F10" s="101">
        <v>13739</v>
      </c>
      <c r="G10" s="98">
        <v>11008</v>
      </c>
      <c r="H10" s="98">
        <v>9803</v>
      </c>
    </row>
    <row r="11" spans="1:16" ht="18.75" customHeight="1" x14ac:dyDescent="0.45">
      <c r="B11" s="330" t="s">
        <v>189</v>
      </c>
      <c r="C11" s="331"/>
      <c r="D11" s="319"/>
      <c r="E11" s="102" t="s">
        <v>177</v>
      </c>
      <c r="F11" s="98">
        <v>12559</v>
      </c>
      <c r="G11" s="98">
        <v>9868</v>
      </c>
      <c r="H11" s="98">
        <v>9156</v>
      </c>
    </row>
    <row r="12" spans="1:16" ht="18.75" customHeight="1" x14ac:dyDescent="0.45">
      <c r="B12" s="330" t="s">
        <v>190</v>
      </c>
      <c r="C12" s="331"/>
      <c r="D12" s="319"/>
      <c r="E12" s="102" t="s">
        <v>177</v>
      </c>
      <c r="F12" s="98">
        <v>1176</v>
      </c>
      <c r="G12" s="98">
        <v>1136</v>
      </c>
      <c r="H12" s="98">
        <v>644</v>
      </c>
    </row>
    <row r="13" spans="1:16" ht="18.75" customHeight="1" x14ac:dyDescent="0.45">
      <c r="B13" s="330" t="s">
        <v>191</v>
      </c>
      <c r="C13" s="331"/>
      <c r="D13" s="319"/>
      <c r="E13" s="102" t="s">
        <v>177</v>
      </c>
      <c r="F13" s="101" t="s">
        <v>192</v>
      </c>
      <c r="G13" s="101" t="s">
        <v>193</v>
      </c>
      <c r="H13" s="101" t="s">
        <v>194</v>
      </c>
    </row>
    <row r="14" spans="1:16" ht="18.75" customHeight="1" x14ac:dyDescent="0.45">
      <c r="B14" s="254"/>
      <c r="C14" s="254"/>
      <c r="D14" s="4"/>
      <c r="E14" s="4"/>
      <c r="F14" s="34"/>
      <c r="G14" s="34"/>
      <c r="H14" s="34"/>
    </row>
    <row r="15" spans="1:16" ht="30.75" customHeight="1" x14ac:dyDescent="0.45">
      <c r="B15" s="330" t="s">
        <v>195</v>
      </c>
      <c r="C15" s="331"/>
      <c r="D15" s="231" t="s">
        <v>196</v>
      </c>
      <c r="E15" s="97" t="s">
        <v>104</v>
      </c>
      <c r="F15" s="203" t="s">
        <v>197</v>
      </c>
      <c r="G15" s="203" t="s">
        <v>197</v>
      </c>
      <c r="H15" s="203" t="s">
        <v>197</v>
      </c>
    </row>
    <row r="16" spans="1:16" ht="18.75" customHeight="1" x14ac:dyDescent="0.45">
      <c r="B16" s="330" t="s">
        <v>198</v>
      </c>
      <c r="C16" s="331"/>
      <c r="D16" s="97" t="s">
        <v>99</v>
      </c>
      <c r="E16" s="97" t="s">
        <v>104</v>
      </c>
      <c r="F16" s="204">
        <v>92</v>
      </c>
      <c r="G16" s="205">
        <v>90</v>
      </c>
      <c r="H16" s="204">
        <v>94</v>
      </c>
    </row>
    <row r="17" spans="2:8" ht="10.35" customHeight="1" x14ac:dyDescent="0.45">
      <c r="B17" s="320"/>
      <c r="C17" s="320"/>
      <c r="D17" s="320"/>
      <c r="E17" s="320"/>
      <c r="F17" s="186"/>
      <c r="G17" s="186"/>
      <c r="H17" s="186"/>
    </row>
    <row r="18" spans="2:8" ht="35.25" customHeight="1" x14ac:dyDescent="0.45">
      <c r="H18" s="242" t="s">
        <v>146</v>
      </c>
    </row>
  </sheetData>
  <mergeCells count="14">
    <mergeCell ref="C4:G4"/>
    <mergeCell ref="D7:D13"/>
    <mergeCell ref="B17:E17"/>
    <mergeCell ref="A1:E1"/>
    <mergeCell ref="B6:C6"/>
    <mergeCell ref="B7:C7"/>
    <mergeCell ref="B8:C8"/>
    <mergeCell ref="B9:C9"/>
    <mergeCell ref="B10:C10"/>
    <mergeCell ref="B11:C11"/>
    <mergeCell ref="B12:C12"/>
    <mergeCell ref="B13:C13"/>
    <mergeCell ref="B15:C15"/>
    <mergeCell ref="B16:C16"/>
  </mergeCells>
  <phoneticPr fontId="1"/>
  <hyperlinks>
    <hyperlink ref="H18" location="Contents!A1" display="Contents!A1" xr:uid="{62E409E9-20E7-4000-89E9-6C6F1007CA40}"/>
  </hyperlinks>
  <pageMargins left="0.7" right="0.7" top="0.75" bottom="0.75" header="0.3" footer="0.3"/>
  <pageSetup paperSize="9" scale="67" orientation="portrait" r:id="rId1"/>
  <ignoredErrors>
    <ignoredError sqref="F13:H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130B3-0109-49A1-8B84-97075E9967C5}">
  <sheetPr>
    <tabColor theme="7" tint="-0.499984740745262"/>
  </sheetPr>
  <dimension ref="A1:Q14"/>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37.59765625" style="1" customWidth="1"/>
    <col min="3" max="3" width="26.19921875" style="1" customWidth="1"/>
    <col min="4" max="4" width="13.3984375" style="1" customWidth="1"/>
    <col min="5" max="9" width="11.09765625" style="1" customWidth="1"/>
    <col min="10"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row>
    <row r="3" spans="1:17" ht="18.600000000000001" x14ac:dyDescent="0.45">
      <c r="A3" s="71" t="s">
        <v>86</v>
      </c>
      <c r="B3" s="251" t="s">
        <v>199</v>
      </c>
      <c r="C3" s="5"/>
      <c r="D3" s="5"/>
    </row>
    <row r="4" spans="1:17" s="5" customFormat="1" ht="40.5" customHeight="1" x14ac:dyDescent="0.45">
      <c r="B4" s="68" t="s">
        <v>181</v>
      </c>
      <c r="C4" s="332" t="s">
        <v>200</v>
      </c>
      <c r="D4" s="333"/>
      <c r="E4" s="333"/>
      <c r="F4" s="333"/>
      <c r="G4" s="333"/>
      <c r="H4" s="333"/>
      <c r="I4" s="240"/>
    </row>
    <row r="5" spans="1:17" s="5" customFormat="1" ht="10.35" customHeight="1" x14ac:dyDescent="0.45">
      <c r="B5" s="23"/>
      <c r="C5" s="104"/>
      <c r="D5" s="104"/>
      <c r="E5" s="104"/>
      <c r="F5" s="104"/>
      <c r="G5" s="104"/>
      <c r="H5" s="104"/>
      <c r="I5" s="104"/>
    </row>
    <row r="6" spans="1:17" ht="24" customHeight="1" x14ac:dyDescent="0.45">
      <c r="B6" s="139" t="s">
        <v>90</v>
      </c>
      <c r="C6" s="139" t="s">
        <v>91</v>
      </c>
      <c r="D6" s="139" t="s">
        <v>92</v>
      </c>
      <c r="E6" s="139" t="s">
        <v>93</v>
      </c>
      <c r="F6" s="139" t="s">
        <v>94</v>
      </c>
      <c r="G6" s="139" t="s">
        <v>156</v>
      </c>
      <c r="H6" s="139" t="s">
        <v>157</v>
      </c>
      <c r="I6" s="139" t="s">
        <v>97</v>
      </c>
    </row>
    <row r="7" spans="1:17" ht="19.5" customHeight="1" x14ac:dyDescent="0.45">
      <c r="B7" s="206" t="s">
        <v>201</v>
      </c>
      <c r="C7" s="304" t="s">
        <v>196</v>
      </c>
      <c r="D7" s="290" t="s">
        <v>202</v>
      </c>
      <c r="E7" s="209">
        <v>3.8</v>
      </c>
      <c r="F7" s="209">
        <v>4.5</v>
      </c>
      <c r="G7" s="209">
        <v>2</v>
      </c>
      <c r="H7" s="209">
        <v>3.6</v>
      </c>
      <c r="I7" s="209">
        <v>3.6</v>
      </c>
    </row>
    <row r="8" spans="1:17" ht="19.5" customHeight="1" x14ac:dyDescent="0.45">
      <c r="B8" s="206" t="s">
        <v>203</v>
      </c>
      <c r="C8" s="319"/>
      <c r="D8" s="296"/>
      <c r="E8" s="210">
        <v>3.4</v>
      </c>
      <c r="F8" s="210">
        <v>4.0999999999999996</v>
      </c>
      <c r="G8" s="210">
        <v>1.8</v>
      </c>
      <c r="H8" s="210">
        <v>3.5</v>
      </c>
      <c r="I8" s="210">
        <v>3.6</v>
      </c>
    </row>
    <row r="9" spans="1:17" ht="38.25" customHeight="1" x14ac:dyDescent="0.45">
      <c r="B9" s="255" t="s">
        <v>204</v>
      </c>
      <c r="C9" s="319"/>
      <c r="D9" s="319" t="s">
        <v>104</v>
      </c>
      <c r="E9" s="211">
        <v>89</v>
      </c>
      <c r="F9" s="211">
        <v>93</v>
      </c>
      <c r="G9" s="211">
        <v>92</v>
      </c>
      <c r="H9" s="211">
        <v>97</v>
      </c>
      <c r="I9" s="211">
        <v>99</v>
      </c>
    </row>
    <row r="10" spans="1:17" ht="38.1" customHeight="1" x14ac:dyDescent="0.45">
      <c r="B10" s="255" t="s">
        <v>205</v>
      </c>
      <c r="C10" s="319"/>
      <c r="D10" s="319"/>
      <c r="E10" s="211">
        <v>34</v>
      </c>
      <c r="F10" s="211">
        <v>34</v>
      </c>
      <c r="G10" s="211">
        <v>36</v>
      </c>
      <c r="H10" s="211">
        <v>51</v>
      </c>
      <c r="I10" s="211">
        <v>55</v>
      </c>
    </row>
    <row r="11" spans="1:17" ht="10.35" customHeight="1" x14ac:dyDescent="0.45">
      <c r="B11" s="48"/>
      <c r="C11" s="17"/>
      <c r="D11" s="17"/>
      <c r="E11" s="49"/>
      <c r="F11" s="49"/>
      <c r="G11" s="49"/>
      <c r="H11" s="47"/>
      <c r="I11" s="47"/>
    </row>
    <row r="12" spans="1:17" ht="15.75" customHeight="1" x14ac:dyDescent="0.45">
      <c r="B12" s="55" t="s">
        <v>172</v>
      </c>
      <c r="E12" s="21"/>
      <c r="F12" s="21"/>
      <c r="G12" s="21"/>
      <c r="H12" s="21"/>
      <c r="I12" s="21"/>
    </row>
    <row r="13" spans="1:17" ht="15" x14ac:dyDescent="0.45">
      <c r="B13" s="55" t="s">
        <v>206</v>
      </c>
    </row>
    <row r="14" spans="1:17" ht="42.6" customHeight="1" x14ac:dyDescent="0.45">
      <c r="I14" s="242" t="s">
        <v>146</v>
      </c>
    </row>
  </sheetData>
  <mergeCells count="5">
    <mergeCell ref="D7:D8"/>
    <mergeCell ref="D9:D10"/>
    <mergeCell ref="C7:C10"/>
    <mergeCell ref="A1:F1"/>
    <mergeCell ref="C4:H4"/>
  </mergeCells>
  <phoneticPr fontId="1"/>
  <hyperlinks>
    <hyperlink ref="I14" location="Contents!A1" display="Contents!A1" xr:uid="{36221004-F8CA-41E4-BFD5-92F4B2C6F3F7}"/>
  </hyperlinks>
  <pageMargins left="0.7" right="0.7" top="0.75" bottom="0.75" header="0.3" footer="0.3"/>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3607-6611-49AF-936B-A663C7B6A811}">
  <sheetPr>
    <tabColor theme="7" tint="-0.499984740745262"/>
  </sheetPr>
  <dimension ref="A1:Q12"/>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17.59765625" style="1" customWidth="1"/>
    <col min="3" max="3" width="27.59765625" style="1" customWidth="1"/>
    <col min="4" max="4" width="6.59765625" style="1" customWidth="1"/>
    <col min="5" max="9" width="12.59765625" style="1" customWidth="1"/>
    <col min="10"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row>
    <row r="3" spans="1:17" ht="18.600000000000001" x14ac:dyDescent="0.45">
      <c r="A3" s="71" t="s">
        <v>86</v>
      </c>
      <c r="B3" s="251" t="s">
        <v>207</v>
      </c>
      <c r="C3" s="5"/>
      <c r="D3" s="5"/>
    </row>
    <row r="4" spans="1:17" ht="30.75" customHeight="1" x14ac:dyDescent="0.45">
      <c r="B4" s="68" t="s">
        <v>181</v>
      </c>
      <c r="C4" s="237" t="s">
        <v>208</v>
      </c>
      <c r="D4" s="238"/>
      <c r="E4" s="238"/>
      <c r="F4" s="239"/>
      <c r="G4" s="132"/>
      <c r="H4" s="132"/>
      <c r="I4" s="132"/>
    </row>
    <row r="5" spans="1:17" ht="10.35" customHeight="1" x14ac:dyDescent="0.45">
      <c r="B5" s="23"/>
      <c r="C5" s="60"/>
      <c r="D5" s="60"/>
      <c r="E5" s="60"/>
      <c r="F5" s="60"/>
      <c r="G5" s="60"/>
      <c r="H5" s="60"/>
      <c r="I5" s="60"/>
    </row>
    <row r="6" spans="1:17" ht="29.25" customHeight="1" x14ac:dyDescent="0.45">
      <c r="B6" s="139" t="s">
        <v>90</v>
      </c>
      <c r="C6" s="139" t="s">
        <v>91</v>
      </c>
      <c r="D6" s="139" t="s">
        <v>92</v>
      </c>
      <c r="E6" s="139" t="s">
        <v>93</v>
      </c>
      <c r="F6" s="139" t="s">
        <v>94</v>
      </c>
      <c r="G6" s="139" t="s">
        <v>95</v>
      </c>
      <c r="H6" s="139" t="s">
        <v>96</v>
      </c>
      <c r="I6" s="139" t="s">
        <v>97</v>
      </c>
    </row>
    <row r="7" spans="1:17" ht="34.5" customHeight="1" x14ac:dyDescent="0.45">
      <c r="B7" s="72" t="s">
        <v>209</v>
      </c>
      <c r="C7" s="233" t="s">
        <v>196</v>
      </c>
      <c r="D7" s="44" t="s">
        <v>177</v>
      </c>
      <c r="E7" s="95">
        <v>483</v>
      </c>
      <c r="F7" s="95">
        <v>607</v>
      </c>
      <c r="G7" s="95">
        <v>39</v>
      </c>
      <c r="H7" s="96">
        <v>49</v>
      </c>
      <c r="I7" s="15">
        <v>35</v>
      </c>
    </row>
    <row r="8" spans="1:17" ht="34.5" customHeight="1" x14ac:dyDescent="0.45">
      <c r="B8" s="87" t="s">
        <v>210</v>
      </c>
      <c r="C8" s="319" t="s">
        <v>99</v>
      </c>
      <c r="D8" s="44" t="s">
        <v>177</v>
      </c>
      <c r="E8" s="81">
        <v>11</v>
      </c>
      <c r="F8" s="81">
        <v>11</v>
      </c>
      <c r="G8" s="81">
        <v>5</v>
      </c>
      <c r="H8" s="82">
        <v>6</v>
      </c>
      <c r="I8" s="73">
        <v>7</v>
      </c>
    </row>
    <row r="9" spans="1:17" ht="34.5" customHeight="1" x14ac:dyDescent="0.45">
      <c r="B9" s="87" t="s">
        <v>211</v>
      </c>
      <c r="C9" s="319"/>
      <c r="D9" s="44" t="s">
        <v>177</v>
      </c>
      <c r="E9" s="81">
        <v>287</v>
      </c>
      <c r="F9" s="81">
        <v>290</v>
      </c>
      <c r="G9" s="81">
        <v>32</v>
      </c>
      <c r="H9" s="82">
        <v>33</v>
      </c>
      <c r="I9" s="73">
        <v>32</v>
      </c>
    </row>
    <row r="10" spans="1:17" ht="10.35" customHeight="1" x14ac:dyDescent="0.45">
      <c r="B10" s="334"/>
      <c r="C10" s="334"/>
      <c r="D10" s="334"/>
      <c r="E10" s="334"/>
      <c r="F10" s="334"/>
      <c r="G10" s="334"/>
      <c r="H10" s="334"/>
      <c r="I10" s="334"/>
    </row>
    <row r="11" spans="1:17" ht="15.75" customHeight="1" x14ac:dyDescent="0.45">
      <c r="B11" s="324" t="s">
        <v>172</v>
      </c>
      <c r="C11" s="324"/>
      <c r="D11" s="324"/>
      <c r="E11" s="324"/>
      <c r="F11" s="324"/>
      <c r="G11" s="324"/>
      <c r="H11" s="324"/>
      <c r="I11" s="324"/>
    </row>
    <row r="12" spans="1:17" ht="30" x14ac:dyDescent="0.45">
      <c r="I12" s="242" t="s">
        <v>146</v>
      </c>
    </row>
  </sheetData>
  <mergeCells count="4">
    <mergeCell ref="C8:C9"/>
    <mergeCell ref="B10:I10"/>
    <mergeCell ref="B11:I11"/>
    <mergeCell ref="A1:F1"/>
  </mergeCells>
  <phoneticPr fontId="1"/>
  <hyperlinks>
    <hyperlink ref="I12" location="Contents!A1" display="Contents!A1" xr:uid="{1197F47A-C9DE-4A50-8D2E-9900417F053F}"/>
  </hyperlinks>
  <pageMargins left="0.7" right="0.7" top="0.75" bottom="0.75" header="0.3" footer="0.3"/>
  <pageSetup paperSize="9"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53D7-79D1-4B75-830F-4941B59A7B14}">
  <sheetPr>
    <tabColor theme="7" tint="-0.499984740745262"/>
  </sheetPr>
  <dimension ref="A1:Q30"/>
  <sheetViews>
    <sheetView showGridLines="0" view="pageBreakPreview" zoomScaleNormal="100" zoomScaleSheetLayoutView="100" workbookViewId="0">
      <selection sqref="A1:F1"/>
    </sheetView>
  </sheetViews>
  <sheetFormatPr defaultColWidth="9" defaultRowHeight="15.75" customHeight="1" x14ac:dyDescent="0.45"/>
  <cols>
    <col min="1" max="1" width="2.59765625" style="1" customWidth="1"/>
    <col min="2" max="2" width="18.59765625" style="1" customWidth="1"/>
    <col min="3" max="3" width="35.09765625" style="1" customWidth="1"/>
    <col min="4" max="4" width="25.19921875" style="1" customWidth="1"/>
    <col min="5" max="5" width="6.59765625" style="17" customWidth="1"/>
    <col min="6" max="10" width="12.09765625" style="1" customWidth="1"/>
    <col min="11" max="16384" width="9" style="1"/>
  </cols>
  <sheetData>
    <row r="1" spans="1:17" s="70" customFormat="1" ht="30" customHeight="1" x14ac:dyDescent="0.45">
      <c r="A1" s="306" t="s">
        <v>9</v>
      </c>
      <c r="B1" s="306"/>
      <c r="C1" s="306"/>
      <c r="D1" s="306"/>
      <c r="E1" s="306"/>
      <c r="F1" s="306"/>
      <c r="G1" s="66"/>
      <c r="H1" s="66"/>
      <c r="I1" s="66"/>
      <c r="J1" s="66"/>
      <c r="K1" s="66"/>
      <c r="L1" s="66"/>
      <c r="M1" s="67"/>
      <c r="N1" s="67"/>
      <c r="O1" s="67"/>
      <c r="P1" s="67"/>
      <c r="Q1" s="67"/>
    </row>
    <row r="2" spans="1:17" ht="10.35" customHeight="1" x14ac:dyDescent="0.45">
      <c r="B2" s="5"/>
      <c r="C2" s="5"/>
      <c r="D2" s="5"/>
      <c r="E2" s="32"/>
    </row>
    <row r="3" spans="1:17" ht="18.600000000000001" x14ac:dyDescent="0.45">
      <c r="A3" s="71" t="s">
        <v>86</v>
      </c>
      <c r="B3" s="6" t="s">
        <v>212</v>
      </c>
      <c r="C3" s="5"/>
      <c r="D3" s="5"/>
      <c r="E3" s="32"/>
    </row>
    <row r="4" spans="1:17" ht="10.35" customHeight="1" x14ac:dyDescent="0.45">
      <c r="B4" s="5"/>
      <c r="C4" s="5"/>
      <c r="D4" s="5"/>
      <c r="E4" s="32"/>
    </row>
    <row r="5" spans="1:17" ht="29.25" customHeight="1" x14ac:dyDescent="0.45">
      <c r="B5" s="299" t="s">
        <v>90</v>
      </c>
      <c r="C5" s="299"/>
      <c r="D5" s="136" t="s">
        <v>91</v>
      </c>
      <c r="E5" s="136" t="s">
        <v>92</v>
      </c>
      <c r="F5" s="136" t="s">
        <v>93</v>
      </c>
      <c r="G5" s="136" t="s">
        <v>94</v>
      </c>
      <c r="H5" s="136" t="s">
        <v>95</v>
      </c>
      <c r="I5" s="136" t="s">
        <v>96</v>
      </c>
      <c r="J5" s="136" t="s">
        <v>97</v>
      </c>
    </row>
    <row r="6" spans="1:17" ht="18.75" customHeight="1" x14ac:dyDescent="0.45">
      <c r="B6" s="338" t="s">
        <v>213</v>
      </c>
      <c r="C6" s="77" t="s">
        <v>214</v>
      </c>
      <c r="D6" s="297" t="s">
        <v>215</v>
      </c>
      <c r="E6" s="319" t="s">
        <v>216</v>
      </c>
      <c r="F6" s="81">
        <v>697162</v>
      </c>
      <c r="G6" s="81">
        <v>870093</v>
      </c>
      <c r="H6" s="81">
        <v>172250</v>
      </c>
      <c r="I6" s="82">
        <v>171519</v>
      </c>
      <c r="J6" s="73">
        <v>151986</v>
      </c>
    </row>
    <row r="7" spans="1:17" ht="18.75" customHeight="1" x14ac:dyDescent="0.45">
      <c r="B7" s="339"/>
      <c r="C7" s="206" t="s">
        <v>217</v>
      </c>
      <c r="D7" s="319"/>
      <c r="E7" s="319"/>
      <c r="F7" s="81">
        <v>162</v>
      </c>
      <c r="G7" s="81">
        <v>161</v>
      </c>
      <c r="H7" s="81">
        <v>37</v>
      </c>
      <c r="I7" s="82">
        <v>48</v>
      </c>
      <c r="J7" s="73">
        <v>36</v>
      </c>
    </row>
    <row r="8" spans="1:17" ht="18.75" customHeight="1" x14ac:dyDescent="0.45">
      <c r="B8" s="339"/>
      <c r="C8" s="206" t="s">
        <v>218</v>
      </c>
      <c r="D8" s="319"/>
      <c r="E8" s="319"/>
      <c r="F8" s="81">
        <v>154</v>
      </c>
      <c r="G8" s="81">
        <v>153</v>
      </c>
      <c r="H8" s="81">
        <v>32</v>
      </c>
      <c r="I8" s="82">
        <v>44</v>
      </c>
      <c r="J8" s="73">
        <v>32</v>
      </c>
    </row>
    <row r="9" spans="1:17" ht="18.75" customHeight="1" x14ac:dyDescent="0.45">
      <c r="B9" s="339"/>
      <c r="C9" s="206" t="s">
        <v>219</v>
      </c>
      <c r="D9" s="319"/>
      <c r="E9" s="319"/>
      <c r="F9" s="81">
        <v>8</v>
      </c>
      <c r="G9" s="81">
        <v>8</v>
      </c>
      <c r="H9" s="81">
        <v>5</v>
      </c>
      <c r="I9" s="82">
        <v>5</v>
      </c>
      <c r="J9" s="73">
        <v>3</v>
      </c>
    </row>
    <row r="10" spans="1:17" ht="18.75" customHeight="1" x14ac:dyDescent="0.45">
      <c r="B10" s="339"/>
      <c r="C10" s="206" t="s">
        <v>220</v>
      </c>
      <c r="D10" s="319"/>
      <c r="E10" s="319"/>
      <c r="F10" s="81">
        <v>0</v>
      </c>
      <c r="G10" s="81">
        <v>0</v>
      </c>
      <c r="H10" s="81">
        <v>0</v>
      </c>
      <c r="I10" s="82">
        <v>0</v>
      </c>
      <c r="J10" s="73">
        <v>0</v>
      </c>
    </row>
    <row r="11" spans="1:17" ht="18.75" customHeight="1" x14ac:dyDescent="0.45">
      <c r="B11" s="340"/>
      <c r="C11" s="206" t="s">
        <v>221</v>
      </c>
      <c r="D11" s="319"/>
      <c r="E11" s="319"/>
      <c r="F11" s="86">
        <v>807</v>
      </c>
      <c r="G11" s="86">
        <v>1060</v>
      </c>
      <c r="H11" s="86">
        <v>1138</v>
      </c>
      <c r="I11" s="73">
        <v>1001</v>
      </c>
      <c r="J11" s="73">
        <v>608</v>
      </c>
    </row>
    <row r="12" spans="1:17" ht="10.35" customHeight="1" x14ac:dyDescent="0.45">
      <c r="B12" s="17"/>
      <c r="D12" s="17"/>
      <c r="F12" s="45"/>
      <c r="G12" s="45"/>
      <c r="H12" s="45"/>
      <c r="I12" s="46"/>
      <c r="J12" s="46"/>
    </row>
    <row r="13" spans="1:17" ht="15" x14ac:dyDescent="0.45">
      <c r="B13" s="13" t="s">
        <v>172</v>
      </c>
    </row>
    <row r="14" spans="1:17" ht="15" x14ac:dyDescent="0.45">
      <c r="B14" s="35"/>
    </row>
    <row r="15" spans="1:17" ht="15.75" customHeight="1" x14ac:dyDescent="0.45">
      <c r="B15" s="5" t="s">
        <v>222</v>
      </c>
    </row>
    <row r="16" spans="1:17" ht="10.35" customHeight="1" x14ac:dyDescent="0.45">
      <c r="B16" s="5"/>
    </row>
    <row r="17" spans="2:10" ht="20.100000000000001" customHeight="1" x14ac:dyDescent="0.45">
      <c r="B17" s="335" t="s">
        <v>223</v>
      </c>
      <c r="C17" s="299" t="s">
        <v>224</v>
      </c>
      <c r="D17" s="299" t="s">
        <v>91</v>
      </c>
      <c r="E17" s="299" t="s">
        <v>92</v>
      </c>
      <c r="F17" s="299" t="s">
        <v>225</v>
      </c>
      <c r="G17" s="299"/>
      <c r="H17" s="299"/>
      <c r="I17" s="335" t="s">
        <v>226</v>
      </c>
    </row>
    <row r="18" spans="2:10" ht="20.100000000000001" customHeight="1" x14ac:dyDescent="0.45">
      <c r="B18" s="299"/>
      <c r="C18" s="299"/>
      <c r="D18" s="299"/>
      <c r="E18" s="299"/>
      <c r="F18" s="136" t="s">
        <v>227</v>
      </c>
      <c r="G18" s="136" t="s">
        <v>228</v>
      </c>
      <c r="H18" s="136" t="s">
        <v>229</v>
      </c>
      <c r="I18" s="299"/>
    </row>
    <row r="19" spans="2:10" ht="16.5" customHeight="1" x14ac:dyDescent="0.45">
      <c r="B19" s="87" t="s">
        <v>230</v>
      </c>
      <c r="C19" s="77" t="s">
        <v>231</v>
      </c>
      <c r="D19" s="301" t="s">
        <v>232</v>
      </c>
      <c r="E19" s="319" t="s">
        <v>177</v>
      </c>
      <c r="F19" s="88">
        <v>0</v>
      </c>
      <c r="G19" s="88">
        <v>0</v>
      </c>
      <c r="H19" s="88">
        <v>0</v>
      </c>
      <c r="I19" s="88">
        <v>0</v>
      </c>
    </row>
    <row r="20" spans="2:10" ht="16.5" customHeight="1" x14ac:dyDescent="0.45">
      <c r="B20" s="87" t="s">
        <v>233</v>
      </c>
      <c r="C20" s="206" t="s">
        <v>234</v>
      </c>
      <c r="D20" s="309"/>
      <c r="E20" s="319"/>
      <c r="F20" s="88">
        <v>0</v>
      </c>
      <c r="G20" s="88">
        <v>0</v>
      </c>
      <c r="H20" s="88">
        <v>0</v>
      </c>
      <c r="I20" s="88">
        <v>0</v>
      </c>
    </row>
    <row r="21" spans="2:10" ht="16.5" customHeight="1" x14ac:dyDescent="0.45">
      <c r="B21" s="87" t="s">
        <v>235</v>
      </c>
      <c r="C21" s="206" t="s">
        <v>236</v>
      </c>
      <c r="D21" s="309"/>
      <c r="E21" s="319"/>
      <c r="F21" s="88">
        <v>0</v>
      </c>
      <c r="G21" s="88">
        <v>0</v>
      </c>
      <c r="H21" s="88">
        <v>0</v>
      </c>
      <c r="I21" s="88">
        <v>0</v>
      </c>
    </row>
    <row r="22" spans="2:10" ht="16.5" customHeight="1" x14ac:dyDescent="0.45">
      <c r="B22" s="87" t="s">
        <v>237</v>
      </c>
      <c r="C22" s="206" t="s">
        <v>238</v>
      </c>
      <c r="D22" s="309"/>
      <c r="E22" s="319"/>
      <c r="F22" s="88">
        <v>0.1</v>
      </c>
      <c r="G22" s="88">
        <v>0</v>
      </c>
      <c r="H22" s="88">
        <v>0</v>
      </c>
      <c r="I22" s="88">
        <v>0.94</v>
      </c>
    </row>
    <row r="23" spans="2:10" ht="16.5" customHeight="1" x14ac:dyDescent="0.45">
      <c r="B23" s="87" t="s">
        <v>239</v>
      </c>
      <c r="C23" s="206" t="s">
        <v>240</v>
      </c>
      <c r="D23" s="309"/>
      <c r="E23" s="319"/>
      <c r="F23" s="88">
        <v>0</v>
      </c>
      <c r="G23" s="88">
        <v>0</v>
      </c>
      <c r="H23" s="88">
        <v>0</v>
      </c>
      <c r="I23" s="88">
        <v>2.06</v>
      </c>
    </row>
    <row r="24" spans="2:10" ht="16.5" customHeight="1" x14ac:dyDescent="0.45">
      <c r="B24" s="87" t="s">
        <v>241</v>
      </c>
      <c r="C24" s="206" t="s">
        <v>242</v>
      </c>
      <c r="D24" s="309"/>
      <c r="E24" s="319"/>
      <c r="F24" s="88">
        <v>0.02</v>
      </c>
      <c r="G24" s="88">
        <v>0</v>
      </c>
      <c r="H24" s="88">
        <v>0</v>
      </c>
      <c r="I24" s="88">
        <v>0.6</v>
      </c>
    </row>
    <row r="25" spans="2:10" ht="16.5" customHeight="1" x14ac:dyDescent="0.45">
      <c r="B25" s="87" t="s">
        <v>243</v>
      </c>
      <c r="C25" s="206" t="s">
        <v>244</v>
      </c>
      <c r="D25" s="309"/>
      <c r="E25" s="319"/>
      <c r="F25" s="88">
        <v>0</v>
      </c>
      <c r="G25" s="88">
        <v>0</v>
      </c>
      <c r="H25" s="88">
        <v>0</v>
      </c>
      <c r="I25" s="88">
        <v>4.97</v>
      </c>
    </row>
    <row r="26" spans="2:10" ht="16.5" customHeight="1" x14ac:dyDescent="0.45">
      <c r="B26" s="87" t="s">
        <v>245</v>
      </c>
      <c r="C26" s="206" t="s">
        <v>246</v>
      </c>
      <c r="D26" s="309"/>
      <c r="E26" s="319"/>
      <c r="F26" s="88">
        <v>0</v>
      </c>
      <c r="G26" s="88">
        <v>0</v>
      </c>
      <c r="H26" s="88">
        <v>0</v>
      </c>
      <c r="I26" s="88">
        <v>0</v>
      </c>
    </row>
    <row r="27" spans="2:10" ht="16.5" customHeight="1" thickBot="1" x14ac:dyDescent="0.5">
      <c r="B27" s="87" t="s">
        <v>247</v>
      </c>
      <c r="C27" s="87" t="s">
        <v>248</v>
      </c>
      <c r="D27" s="337"/>
      <c r="E27" s="336"/>
      <c r="F27" s="90">
        <v>0</v>
      </c>
      <c r="G27" s="90">
        <v>0</v>
      </c>
      <c r="H27" s="90">
        <v>0</v>
      </c>
      <c r="I27" s="90">
        <v>2.09</v>
      </c>
    </row>
    <row r="28" spans="2:10" ht="16.5" customHeight="1" thickTop="1" x14ac:dyDescent="0.45">
      <c r="D28" s="226" t="s">
        <v>169</v>
      </c>
      <c r="E28" s="44" t="s">
        <v>177</v>
      </c>
      <c r="F28" s="89">
        <v>0.12</v>
      </c>
      <c r="G28" s="89">
        <v>0</v>
      </c>
      <c r="H28" s="89">
        <v>0</v>
      </c>
      <c r="I28" s="89">
        <v>10.65</v>
      </c>
    </row>
    <row r="30" spans="2:10" ht="53.1" customHeight="1" x14ac:dyDescent="0.45">
      <c r="J30" s="242" t="s">
        <v>146</v>
      </c>
    </row>
  </sheetData>
  <mergeCells count="13">
    <mergeCell ref="E19:E27"/>
    <mergeCell ref="D17:D18"/>
    <mergeCell ref="D19:D27"/>
    <mergeCell ref="D6:D11"/>
    <mergeCell ref="B5:C5"/>
    <mergeCell ref="B6:B11"/>
    <mergeCell ref="E6:E11"/>
    <mergeCell ref="I17:I18"/>
    <mergeCell ref="B17:B18"/>
    <mergeCell ref="C17:C18"/>
    <mergeCell ref="E17:E18"/>
    <mergeCell ref="A1:F1"/>
    <mergeCell ref="F17:H17"/>
  </mergeCells>
  <phoneticPr fontId="1"/>
  <hyperlinks>
    <hyperlink ref="J30" location="Contents!A1" display="Contents!A1" xr:uid="{48E6AF71-AAA2-4CB8-99C6-A2721A16B14F}"/>
  </hyperlinks>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1DC86767A1EDB48808F4840F7BD4E25" ma:contentTypeVersion="13" ma:contentTypeDescription="新しいドキュメントを作成します。" ma:contentTypeScope="" ma:versionID="d532dc30a3431018d4135cf0f4f98b37">
  <xsd:schema xmlns:xsd="http://www.w3.org/2001/XMLSchema" xmlns:xs="http://www.w3.org/2001/XMLSchema" xmlns:p="http://schemas.microsoft.com/office/2006/metadata/properties" xmlns:ns2="d80b0b32-cca7-4c21-8c8e-149d0e9e288b" xmlns:ns3="d67eff21-75b4-4329-ab30-dbcb6a9225e9" targetNamespace="http://schemas.microsoft.com/office/2006/metadata/properties" ma:root="true" ma:fieldsID="5ed469b700f7c69322d255bb6d697aca" ns2:_="" ns3:_="">
    <xsd:import namespace="d80b0b32-cca7-4c21-8c8e-149d0e9e288b"/>
    <xsd:import namespace="d67eff21-75b4-4329-ab30-dbcb6a9225e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b0b32-cca7-4c21-8c8e-149d0e9e28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cda18b7-64c1-4609-8818-4fc04ea7d3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7eff21-75b4-4329-ab30-dbcb6a9225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91da270-8f39-4d67-8e5a-2517eca6f5d8}" ma:internalName="TaxCatchAll" ma:showField="CatchAllData" ma:web="d67eff21-75b4-4329-ab30-dbcb6a9225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7eff21-75b4-4329-ab30-dbcb6a9225e9" xsi:nil="true"/>
    <lcf76f155ced4ddcb4097134ff3c332f xmlns="d80b0b32-cca7-4c21-8c8e-149d0e9e28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7A2C35-BA67-48BD-A269-7E98F10301F8}">
  <ds:schemaRefs>
    <ds:schemaRef ds:uri="http://schemas.microsoft.com/sharepoint/v3/contenttype/forms"/>
  </ds:schemaRefs>
</ds:datastoreItem>
</file>

<file path=customXml/itemProps2.xml><?xml version="1.0" encoding="utf-8"?>
<ds:datastoreItem xmlns:ds="http://schemas.openxmlformats.org/officeDocument/2006/customXml" ds:itemID="{449C70CC-1C70-4165-8C84-FC9FC79F0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0b0b32-cca7-4c21-8c8e-149d0e9e288b"/>
    <ds:schemaRef ds:uri="d67eff21-75b4-4329-ab30-dbcb6a9225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D63963-9CC5-47D4-BBA7-CBCB0C61964B}">
  <ds:schemaRefs>
    <ds:schemaRef ds:uri="http://schemas.microsoft.com/office/2006/metadata/properties"/>
    <ds:schemaRef ds:uri="http://schemas.microsoft.com/office/infopath/2007/PartnerControls"/>
    <ds:schemaRef ds:uri="d67eff21-75b4-4329-ab30-dbcb6a9225e9"/>
    <ds:schemaRef ds:uri="d80b0b32-cca7-4c21-8c8e-149d0e9e28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Contents</vt:lpstr>
      <vt:lpstr>E-01</vt:lpstr>
      <vt:lpstr>E-02</vt:lpstr>
      <vt:lpstr>E-03</vt:lpstr>
      <vt:lpstr>E-04</vt:lpstr>
      <vt:lpstr>E-05</vt:lpstr>
      <vt:lpstr>E-06</vt:lpstr>
      <vt:lpstr>E-07</vt:lpstr>
      <vt:lpstr>E-08</vt:lpstr>
      <vt:lpstr>E-09</vt:lpstr>
      <vt:lpstr>E-10</vt:lpstr>
      <vt:lpstr>E-11</vt:lpstr>
      <vt:lpstr>E-12</vt:lpstr>
      <vt:lpstr>E-13</vt:lpstr>
      <vt:lpstr>E-14</vt:lpstr>
      <vt:lpstr>E-15</vt:lpstr>
      <vt:lpstr>E-16</vt:lpstr>
      <vt:lpstr>S-01</vt:lpstr>
      <vt:lpstr>S-02</vt:lpstr>
      <vt:lpstr>S-03</vt:lpstr>
      <vt:lpstr>S-04</vt:lpstr>
      <vt:lpstr>S-05</vt:lpstr>
      <vt:lpstr>S-06</vt:lpstr>
      <vt:lpstr>S-07</vt:lpstr>
      <vt:lpstr>S-08</vt:lpstr>
      <vt:lpstr>S-09</vt:lpstr>
      <vt:lpstr>S-10</vt:lpstr>
      <vt:lpstr>S-11</vt:lpstr>
      <vt:lpstr>S-12</vt:lpstr>
      <vt:lpstr>S-13</vt:lpstr>
      <vt:lpstr>S-14</vt:lpstr>
      <vt:lpstr>G-01</vt:lpstr>
      <vt:lpstr>G-02 </vt:lpstr>
      <vt:lpstr>G-03</vt:lpstr>
      <vt:lpstr>G-04</vt:lpstr>
      <vt:lpstr>G-05</vt:lpstr>
      <vt:lpstr>G-06</vt:lpstr>
      <vt:lpstr>G-07</vt:lpstr>
      <vt:lpstr>Contents!Print_Area</vt:lpstr>
      <vt:lpstr>'E-01'!Print_Area</vt:lpstr>
      <vt:lpstr>'E-02'!Print_Area</vt:lpstr>
      <vt:lpstr>'E-03'!Print_Area</vt:lpstr>
      <vt:lpstr>'E-04'!Print_Area</vt:lpstr>
      <vt:lpstr>'E-05'!Print_Area</vt:lpstr>
      <vt:lpstr>'E-06'!Print_Area</vt:lpstr>
      <vt:lpstr>'E-07'!Print_Area</vt:lpstr>
      <vt:lpstr>'E-08'!Print_Area</vt:lpstr>
      <vt:lpstr>'E-09'!Print_Area</vt:lpstr>
      <vt:lpstr>'E-10'!Print_Area</vt:lpstr>
      <vt:lpstr>'E-11'!Print_Area</vt:lpstr>
      <vt:lpstr>'E-12'!Print_Area</vt:lpstr>
      <vt:lpstr>'E-13'!Print_Area</vt:lpstr>
      <vt:lpstr>'E-14'!Print_Area</vt:lpstr>
      <vt:lpstr>'E-15'!Print_Area</vt:lpstr>
      <vt:lpstr>'E-16'!Print_Area</vt:lpstr>
      <vt:lpstr>'G-01'!Print_Area</vt:lpstr>
      <vt:lpstr>'G-02 '!Print_Area</vt:lpstr>
      <vt:lpstr>'G-03'!Print_Area</vt:lpstr>
      <vt:lpstr>'G-04'!Print_Area</vt:lpstr>
      <vt:lpstr>'G-05'!Print_Area</vt:lpstr>
      <vt:lpstr>'G-06'!Print_Area</vt:lpstr>
      <vt:lpstr>'G-07'!Print_Area</vt:lpstr>
      <vt:lpstr>'S-01'!Print_Area</vt:lpstr>
      <vt:lpstr>'S-02'!Print_Area</vt:lpstr>
      <vt:lpstr>'S-03'!Print_Area</vt:lpstr>
      <vt:lpstr>'S-04'!Print_Area</vt:lpstr>
      <vt:lpstr>'S-05'!Print_Area</vt:lpstr>
      <vt:lpstr>'S-06'!Print_Area</vt:lpstr>
      <vt:lpstr>'S-07'!Print_Area</vt:lpstr>
      <vt:lpstr>'S-08'!Print_Area</vt:lpstr>
      <vt:lpstr>'S-09'!Print_Area</vt:lpstr>
      <vt:lpstr>'S-10'!Print_Area</vt:lpstr>
      <vt:lpstr>'S-11'!Print_Area</vt:lpstr>
      <vt:lpstr>'S-12'!Print_Area</vt:lpstr>
      <vt:lpstr>'S-13'!Print_Area</vt:lpstr>
      <vt:lpstr>'S-14'!Print_Area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Miura, Yu</dc:creator>
  <cp:keywords/>
  <dc:description/>
  <cp:lastModifiedBy>Miura, Yu</cp:lastModifiedBy>
  <cp:revision/>
  <dcterms:created xsi:type="dcterms:W3CDTF">2025-04-18T07:02:16Z</dcterms:created>
  <dcterms:modified xsi:type="dcterms:W3CDTF">2025-12-03T01:33:12Z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0x010100C1DC86767A1EDB48808F4840F7BD4E25</vt:lpwstr>
  </property>
  <property fmtid="{D5CDD505-2E9C-101B-9397-08002B2CF9AE}" pid="3" name="MediaServiceImageTags">
    <vt:lpwstr/>
  </property>
</Properties>
</file>